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21\Desktop\METODOLOGIE 497 -15.04.2020\"/>
    </mc:Choice>
  </mc:AlternateContent>
  <bookViews>
    <workbookView xWindow="0" yWindow="0" windowWidth="9915" windowHeight="7380" firstSheet="2" activeTab="2"/>
  </bookViews>
  <sheets>
    <sheet name="Identificare beneficiar" sheetId="12" r:id="rId1"/>
    <sheet name="1. Buget detaliat subvenție" sheetId="8" r:id="rId2"/>
    <sheet name="2. Grafic tranșe" sheetId="3" r:id="rId3"/>
    <sheet name="3.Detaliere venituri" sheetId="14" r:id="rId4"/>
    <sheet name="4. Flux de numerar" sheetId="13" r:id="rId5"/>
    <sheet name="5. Buget total investiție" sheetId="4" r:id="rId6"/>
  </sheets>
  <definedNames>
    <definedName name="_xlnm._FilterDatabase" localSheetId="1" hidden="1">'1. Buget detaliat subvenție'!$A$1:$X$837</definedName>
    <definedName name="_xlnm.Print_Area" localSheetId="1">'1. Buget detaliat subvenție'!$A$1:$V$152</definedName>
    <definedName name="_xlnm.Print_Area" localSheetId="2">'2. Grafic tranșe'!$A$1:$H$21</definedName>
    <definedName name="_xlnm.Print_Area" localSheetId="5">'5. Buget total investiție'!$A$1:$C$18</definedName>
    <definedName name="_xlnm.Print_Area" localSheetId="0">'Identificare beneficiar'!$A$1:$B$11</definedName>
  </definedNames>
  <calcPr calcId="152511"/>
</workbook>
</file>

<file path=xl/calcChain.xml><?xml version="1.0" encoding="utf-8"?>
<calcChain xmlns="http://schemas.openxmlformats.org/spreadsheetml/2006/main">
  <c r="E115" i="8" l="1"/>
  <c r="E116" i="8"/>
  <c r="E117" i="8"/>
  <c r="E118" i="8"/>
  <c r="E119" i="8"/>
  <c r="E56" i="8"/>
  <c r="E57" i="8"/>
  <c r="E138" i="8"/>
  <c r="E139" i="8"/>
  <c r="E137" i="8"/>
  <c r="E136" i="8"/>
  <c r="E135" i="8"/>
  <c r="E128" i="8"/>
  <c r="E129" i="8"/>
  <c r="E104" i="8"/>
  <c r="E105" i="8"/>
  <c r="E86" i="8"/>
  <c r="E87" i="8"/>
  <c r="E84" i="8"/>
  <c r="E85" i="8"/>
  <c r="E77" i="8"/>
  <c r="E78" i="8"/>
  <c r="E79" i="8"/>
  <c r="E46" i="8"/>
  <c r="E47" i="8"/>
  <c r="E16" i="8"/>
  <c r="E17" i="8"/>
  <c r="E18" i="8"/>
  <c r="E19" i="8"/>
  <c r="E141" i="8"/>
  <c r="E140" i="8"/>
  <c r="E133" i="8"/>
  <c r="E132" i="8"/>
  <c r="E130" i="8"/>
  <c r="E127" i="8"/>
  <c r="E125" i="8"/>
  <c r="E124" i="8"/>
  <c r="E120" i="8"/>
  <c r="E114" i="8"/>
  <c r="E111" i="8"/>
  <c r="E109" i="8"/>
  <c r="E106" i="8"/>
  <c r="E103" i="8"/>
  <c r="E100" i="8"/>
  <c r="E99" i="8"/>
  <c r="E96" i="8"/>
  <c r="E95" i="8"/>
  <c r="E92" i="8"/>
  <c r="E91" i="8"/>
  <c r="E88" i="8"/>
  <c r="E83" i="8"/>
  <c r="E80" i="8"/>
  <c r="E76" i="8"/>
  <c r="E75" i="8"/>
  <c r="E74" i="8"/>
  <c r="E73" i="8"/>
  <c r="E72" i="8"/>
  <c r="E69" i="8"/>
  <c r="E68" i="8"/>
  <c r="E67" i="8"/>
  <c r="E64" i="8"/>
  <c r="E63" i="8"/>
  <c r="E62" i="8"/>
  <c r="E52" i="8"/>
  <c r="E53" i="8"/>
  <c r="E54" i="8"/>
  <c r="E55" i="8"/>
  <c r="E58" i="8"/>
  <c r="E59" i="8"/>
  <c r="E51" i="8"/>
  <c r="E44" i="8"/>
  <c r="E45" i="8"/>
  <c r="E48" i="8"/>
  <c r="E43" i="8"/>
  <c r="E40" i="8"/>
  <c r="E39" i="8"/>
  <c r="E38" i="8"/>
  <c r="E36" i="8"/>
  <c r="E35" i="8"/>
  <c r="E33" i="8"/>
  <c r="E32" i="8"/>
  <c r="E30" i="8"/>
  <c r="E29" i="8"/>
  <c r="E25" i="8"/>
  <c r="E24" i="8"/>
  <c r="E22" i="8"/>
  <c r="E21" i="8"/>
  <c r="E15" i="8"/>
  <c r="E11" i="8"/>
  <c r="E10" i="8"/>
  <c r="D40" i="13"/>
  <c r="F40" i="13"/>
  <c r="G40" i="13"/>
  <c r="I40" i="13"/>
  <c r="J40" i="13"/>
  <c r="L40" i="13"/>
  <c r="M40" i="13"/>
  <c r="O40" i="13"/>
  <c r="P40" i="13"/>
  <c r="R40" i="13"/>
  <c r="S40" i="13"/>
  <c r="U40" i="13"/>
  <c r="V40" i="13"/>
  <c r="X40" i="13"/>
  <c r="Y40" i="13"/>
  <c r="C4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C21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C17" i="13"/>
  <c r="D47" i="13"/>
  <c r="D49" i="13"/>
  <c r="D35" i="14"/>
  <c r="D33" i="14"/>
  <c r="A2" i="14"/>
  <c r="A3" i="14"/>
  <c r="A4" i="14"/>
  <c r="A1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J8" i="14"/>
  <c r="K8" i="14"/>
  <c r="K29" i="14" s="1"/>
  <c r="E20" i="13" s="1"/>
  <c r="E19" i="13" s="1"/>
  <c r="E39" i="13" s="1"/>
  <c r="L8" i="14"/>
  <c r="M8" i="14"/>
  <c r="M29" i="14" s="1"/>
  <c r="G20" i="13" s="1"/>
  <c r="G19" i="13" s="1"/>
  <c r="G39" i="13" s="1"/>
  <c r="G42" i="13" s="1"/>
  <c r="G43" i="13" s="1"/>
  <c r="N8" i="14"/>
  <c r="O8" i="14"/>
  <c r="O29" i="14" s="1"/>
  <c r="I20" i="13" s="1"/>
  <c r="P8" i="14"/>
  <c r="Q8" i="14"/>
  <c r="Q29" i="14" s="1"/>
  <c r="K20" i="13" s="1"/>
  <c r="K19" i="13" s="1"/>
  <c r="K39" i="13" s="1"/>
  <c r="R8" i="14"/>
  <c r="S8" i="14"/>
  <c r="S29" i="14" s="1"/>
  <c r="M20" i="13" s="1"/>
  <c r="M19" i="13" s="1"/>
  <c r="M39" i="13" s="1"/>
  <c r="M42" i="13" s="1"/>
  <c r="M43" i="13" s="1"/>
  <c r="T8" i="14"/>
  <c r="U8" i="14"/>
  <c r="U29" i="14" s="1"/>
  <c r="O20" i="13" s="1"/>
  <c r="V8" i="14"/>
  <c r="W8" i="14"/>
  <c r="W29" i="14" s="1"/>
  <c r="Q20" i="13" s="1"/>
  <c r="Q19" i="13" s="1"/>
  <c r="Q39" i="13" s="1"/>
  <c r="X8" i="14"/>
  <c r="X29" i="14" s="1"/>
  <c r="R20" i="13" s="1"/>
  <c r="Y8" i="14"/>
  <c r="Y29" i="14" s="1"/>
  <c r="S20" i="13" s="1"/>
  <c r="S19" i="13" s="1"/>
  <c r="S39" i="13" s="1"/>
  <c r="S42" i="13" s="1"/>
  <c r="S43" i="13" s="1"/>
  <c r="Z8" i="14"/>
  <c r="AA8" i="14"/>
  <c r="AA29" i="14" s="1"/>
  <c r="U20" i="13" s="1"/>
  <c r="U19" i="13" s="1"/>
  <c r="U39" i="13" s="1"/>
  <c r="U42" i="13" s="1"/>
  <c r="U43" i="13" s="1"/>
  <c r="AB8" i="14"/>
  <c r="AB29" i="14" s="1"/>
  <c r="V20" i="13" s="1"/>
  <c r="V19" i="13" s="1"/>
  <c r="V39" i="13" s="1"/>
  <c r="V42" i="13" s="1"/>
  <c r="V43" i="13" s="1"/>
  <c r="AC8" i="14"/>
  <c r="AC29" i="14" s="1"/>
  <c r="W20" i="13" s="1"/>
  <c r="W19" i="13" s="1"/>
  <c r="W39" i="13" s="1"/>
  <c r="AD8" i="14"/>
  <c r="AE8" i="14"/>
  <c r="AE29" i="14" s="1"/>
  <c r="Y20" i="13" s="1"/>
  <c r="Y19" i="13" s="1"/>
  <c r="Y39" i="13" s="1"/>
  <c r="Y42" i="13" s="1"/>
  <c r="Y43" i="13" s="1"/>
  <c r="AF8" i="14"/>
  <c r="AF29" i="14" s="1"/>
  <c r="Z20" i="13" s="1"/>
  <c r="Z19" i="13" s="1"/>
  <c r="Z39" i="13" s="1"/>
  <c r="I8" i="14"/>
  <c r="I29" i="14" s="1"/>
  <c r="C20" i="13" s="1"/>
  <c r="C19" i="13" s="1"/>
  <c r="C39" i="13" s="1"/>
  <c r="C42" i="13" s="1"/>
  <c r="C43" i="13" s="1"/>
  <c r="C44" i="13" s="1"/>
  <c r="D5" i="13" s="1"/>
  <c r="F19" i="3"/>
  <c r="F21" i="3"/>
  <c r="G148" i="8"/>
  <c r="G150" i="8"/>
  <c r="A4" i="8"/>
  <c r="F142" i="8"/>
  <c r="G142" i="8"/>
  <c r="H142" i="8"/>
  <c r="I142" i="8"/>
  <c r="J142" i="8"/>
  <c r="F121" i="8"/>
  <c r="G121" i="8"/>
  <c r="H121" i="8"/>
  <c r="I121" i="8"/>
  <c r="J121" i="8"/>
  <c r="F112" i="8"/>
  <c r="G112" i="8"/>
  <c r="H112" i="8"/>
  <c r="I112" i="8"/>
  <c r="J112" i="8"/>
  <c r="F107" i="8"/>
  <c r="G107" i="8"/>
  <c r="H107" i="8"/>
  <c r="I107" i="8"/>
  <c r="J107" i="8"/>
  <c r="F101" i="8"/>
  <c r="G101" i="8"/>
  <c r="H101" i="8"/>
  <c r="I101" i="8"/>
  <c r="J101" i="8"/>
  <c r="F97" i="8"/>
  <c r="G97" i="8"/>
  <c r="H97" i="8"/>
  <c r="I97" i="8"/>
  <c r="J97" i="8"/>
  <c r="F93" i="8"/>
  <c r="G93" i="8"/>
  <c r="H93" i="8"/>
  <c r="I93" i="8"/>
  <c r="J93" i="8"/>
  <c r="F89" i="8"/>
  <c r="G89" i="8"/>
  <c r="H89" i="8"/>
  <c r="I89" i="8"/>
  <c r="J89" i="8"/>
  <c r="F81" i="8"/>
  <c r="G81" i="8"/>
  <c r="H81" i="8"/>
  <c r="I81" i="8"/>
  <c r="J81" i="8"/>
  <c r="F70" i="8"/>
  <c r="G70" i="8"/>
  <c r="H70" i="8"/>
  <c r="I70" i="8"/>
  <c r="J70" i="8"/>
  <c r="F65" i="8"/>
  <c r="G65" i="8"/>
  <c r="H65" i="8"/>
  <c r="I65" i="8"/>
  <c r="J65" i="8"/>
  <c r="F60" i="8"/>
  <c r="G60" i="8"/>
  <c r="H60" i="8"/>
  <c r="I60" i="8"/>
  <c r="J60" i="8"/>
  <c r="F49" i="8"/>
  <c r="G49" i="8"/>
  <c r="H49" i="8"/>
  <c r="I49" i="8"/>
  <c r="J49" i="8"/>
  <c r="F41" i="8"/>
  <c r="G41" i="8"/>
  <c r="H41" i="8"/>
  <c r="I41" i="8"/>
  <c r="J41" i="8"/>
  <c r="F26" i="8"/>
  <c r="G26" i="8"/>
  <c r="H26" i="8"/>
  <c r="I26" i="8"/>
  <c r="J26" i="8"/>
  <c r="F12" i="8"/>
  <c r="F143" i="8" s="1"/>
  <c r="G12" i="8"/>
  <c r="G143" i="8" s="1"/>
  <c r="H12" i="8"/>
  <c r="I12" i="8"/>
  <c r="I143" i="8" s="1"/>
  <c r="J12" i="8"/>
  <c r="T29" i="14" l="1"/>
  <c r="N20" i="13" s="1"/>
  <c r="N19" i="13" s="1"/>
  <c r="N39" i="13" s="1"/>
  <c r="P29" i="14"/>
  <c r="J20" i="13" s="1"/>
  <c r="J19" i="13" s="1"/>
  <c r="J39" i="13" s="1"/>
  <c r="J42" i="13" s="1"/>
  <c r="J43" i="13" s="1"/>
  <c r="L29" i="14"/>
  <c r="F20" i="13" s="1"/>
  <c r="E41" i="8"/>
  <c r="AD29" i="14"/>
  <c r="X20" i="13" s="1"/>
  <c r="Z41" i="13" s="1"/>
  <c r="Z40" i="13" s="1"/>
  <c r="Z42" i="13" s="1"/>
  <c r="Z43" i="13" s="1"/>
  <c r="Z29" i="14"/>
  <c r="T20" i="13" s="1"/>
  <c r="T19" i="13" s="1"/>
  <c r="T39" i="13" s="1"/>
  <c r="V29" i="14"/>
  <c r="P20" i="13" s="1"/>
  <c r="P19" i="13" s="1"/>
  <c r="P39" i="13" s="1"/>
  <c r="P42" i="13" s="1"/>
  <c r="P43" i="13" s="1"/>
  <c r="R29" i="14"/>
  <c r="L20" i="13" s="1"/>
  <c r="N41" i="13" s="1"/>
  <c r="N40" i="13" s="1"/>
  <c r="N42" i="13" s="1"/>
  <c r="N43" i="13" s="1"/>
  <c r="N29" i="14"/>
  <c r="H20" i="13" s="1"/>
  <c r="H19" i="13" s="1"/>
  <c r="H39" i="13" s="1"/>
  <c r="J29" i="14"/>
  <c r="D20" i="13" s="1"/>
  <c r="D19" i="13" s="1"/>
  <c r="D39" i="13" s="1"/>
  <c r="D42" i="13" s="1"/>
  <c r="D43" i="13" s="1"/>
  <c r="D44" i="13" s="1"/>
  <c r="E5" i="13" s="1"/>
  <c r="B9" i="4"/>
  <c r="F145" i="8"/>
  <c r="B10" i="4"/>
  <c r="G14" i="3"/>
  <c r="J143" i="8"/>
  <c r="H143" i="8"/>
  <c r="H145" i="8" s="1"/>
  <c r="E70" i="8"/>
  <c r="E89" i="8"/>
  <c r="E107" i="8"/>
  <c r="E121" i="8"/>
  <c r="E12" i="8"/>
  <c r="E65" i="8"/>
  <c r="E93" i="8"/>
  <c r="E101" i="8"/>
  <c r="E112" i="8"/>
  <c r="E97" i="8"/>
  <c r="E81" i="8"/>
  <c r="E49" i="8"/>
  <c r="E142" i="8"/>
  <c r="E60" i="8"/>
  <c r="E26" i="8"/>
  <c r="Q41" i="13"/>
  <c r="Q40" i="13" s="1"/>
  <c r="Q42" i="13" s="1"/>
  <c r="Q43" i="13" s="1"/>
  <c r="K41" i="13"/>
  <c r="K40" i="13" s="1"/>
  <c r="K42" i="13" s="1"/>
  <c r="K43" i="13" s="1"/>
  <c r="I19" i="13"/>
  <c r="I39" i="13" s="1"/>
  <c r="I42" i="13" s="1"/>
  <c r="I43" i="13" s="1"/>
  <c r="W41" i="13"/>
  <c r="W40" i="13" s="1"/>
  <c r="W42" i="13" s="1"/>
  <c r="W43" i="13" s="1"/>
  <c r="R19" i="13"/>
  <c r="R39" i="13" s="1"/>
  <c r="R42" i="13" s="1"/>
  <c r="R43" i="13" s="1"/>
  <c r="F19" i="13"/>
  <c r="F39" i="13" s="1"/>
  <c r="F42" i="13" s="1"/>
  <c r="F43" i="13" s="1"/>
  <c r="O19" i="13"/>
  <c r="O39" i="13" s="1"/>
  <c r="O42" i="13" s="1"/>
  <c r="O43" i="13" s="1"/>
  <c r="D14" i="3"/>
  <c r="A13" i="3"/>
  <c r="L19" i="13" l="1"/>
  <c r="L39" i="13" s="1"/>
  <c r="L42" i="13" s="1"/>
  <c r="L43" i="13" s="1"/>
  <c r="X19" i="13"/>
  <c r="X39" i="13" s="1"/>
  <c r="X42" i="13" s="1"/>
  <c r="X43" i="13" s="1"/>
  <c r="T41" i="13"/>
  <c r="T40" i="13" s="1"/>
  <c r="T42" i="13" s="1"/>
  <c r="T43" i="13" s="1"/>
  <c r="H41" i="13"/>
  <c r="H40" i="13" s="1"/>
  <c r="H42" i="13" s="1"/>
  <c r="H43" i="13" s="1"/>
  <c r="E41" i="13"/>
  <c r="E40" i="13" s="1"/>
  <c r="E42" i="13" s="1"/>
  <c r="E43" i="13" s="1"/>
  <c r="E44" i="13" s="1"/>
  <c r="F5" i="13" s="1"/>
  <c r="F44" i="13" s="1"/>
  <c r="G5" i="13" s="1"/>
  <c r="G44" i="13" s="1"/>
  <c r="H5" i="13" s="1"/>
  <c r="E143" i="8"/>
  <c r="B17" i="4"/>
  <c r="B15" i="4"/>
  <c r="A3" i="8"/>
  <c r="A2" i="8"/>
  <c r="A1" i="8"/>
  <c r="H44" i="13" l="1"/>
  <c r="I5" i="13" s="1"/>
  <c r="I44" i="13" s="1"/>
  <c r="J5" i="13" s="1"/>
  <c r="J44" i="13" s="1"/>
  <c r="K5" i="13" s="1"/>
  <c r="K44" i="13" s="1"/>
  <c r="L5" i="13" s="1"/>
  <c r="L44" i="13" s="1"/>
  <c r="M5" i="13" s="1"/>
  <c r="M44" i="13" s="1"/>
  <c r="N5" i="13" s="1"/>
  <c r="N44" i="13" s="1"/>
  <c r="O5" i="13" s="1"/>
  <c r="O44" i="13" s="1"/>
  <c r="P5" i="13" s="1"/>
  <c r="P44" i="13" s="1"/>
  <c r="Q5" i="13" s="1"/>
  <c r="Q44" i="13" s="1"/>
  <c r="R5" i="13" s="1"/>
  <c r="R44" i="13" s="1"/>
  <c r="S5" i="13" s="1"/>
  <c r="S44" i="13" s="1"/>
  <c r="T5" i="13" s="1"/>
  <c r="T44" i="13" s="1"/>
  <c r="U5" i="13" s="1"/>
  <c r="U44" i="13" s="1"/>
  <c r="V5" i="13" s="1"/>
  <c r="V44" i="13" s="1"/>
  <c r="W5" i="13" s="1"/>
  <c r="W44" i="13" s="1"/>
  <c r="X5" i="13" s="1"/>
  <c r="X44" i="13" s="1"/>
  <c r="Y5" i="13" s="1"/>
  <c r="Y44" i="13" s="1"/>
  <c r="Z5" i="13" s="1"/>
  <c r="Z44" i="13" s="1"/>
  <c r="A4" i="4"/>
  <c r="A3" i="4"/>
  <c r="A2" i="4"/>
  <c r="A1" i="4"/>
  <c r="A4" i="3"/>
  <c r="A3" i="3"/>
  <c r="A2" i="3"/>
  <c r="A1" i="3"/>
  <c r="B8" i="4" l="1"/>
  <c r="C9" i="4" s="1"/>
  <c r="C10" i="4" l="1"/>
  <c r="C8" i="4"/>
  <c r="E14" i="3" l="1"/>
  <c r="B14" i="3"/>
  <c r="C14" i="3" l="1"/>
  <c r="F14" i="3"/>
  <c r="B15" i="3" l="1"/>
  <c r="H14" i="3"/>
</calcChain>
</file>

<file path=xl/sharedStrings.xml><?xml version="1.0" encoding="utf-8"?>
<sst xmlns="http://schemas.openxmlformats.org/spreadsheetml/2006/main" count="352" uniqueCount="205">
  <si>
    <t>Buget din subventie</t>
  </si>
  <si>
    <t>Reprezentant legal / aplicant:</t>
  </si>
  <si>
    <t>total</t>
  </si>
  <si>
    <t>Cel târziu în luna a 2-a de la data semnării contractului de subvenție.</t>
  </si>
  <si>
    <t>Cel tâziu în luna a 9-a de la data semnării contractului de subvenție</t>
  </si>
  <si>
    <t>Transa I 
50%</t>
  </si>
  <si>
    <t>Transa II</t>
  </si>
  <si>
    <t>Transa III</t>
  </si>
  <si>
    <t>Valoarea finanțării nerambursabile</t>
  </si>
  <si>
    <t>L4</t>
  </si>
  <si>
    <t>L5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</si>
  <si>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</si>
  <si>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</si>
  <si>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</si>
  <si>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</si>
  <si>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</si>
  <si>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</si>
  <si>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</si>
  <si>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</si>
  <si>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</si>
  <si>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</si>
  <si>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</si>
  <si>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L19</t>
  </si>
  <si>
    <t>L22</t>
  </si>
  <si>
    <t>L23</t>
  </si>
  <si>
    <t>L24</t>
  </si>
  <si>
    <t>Descriere / caracteristici minime</t>
  </si>
  <si>
    <t>Unitate de măsură</t>
  </si>
  <si>
    <t>L1</t>
  </si>
  <si>
    <t>L2</t>
  </si>
  <si>
    <t>L3</t>
  </si>
  <si>
    <t>L6</t>
  </si>
  <si>
    <t>cantitatea</t>
  </si>
  <si>
    <t>valoarea</t>
  </si>
  <si>
    <t>curs valutar de referinta ron/euro</t>
  </si>
  <si>
    <t>Buget subventie</t>
  </si>
  <si>
    <t>Buget total investitie</t>
  </si>
  <si>
    <t xml:space="preserve">Acest formular se completeaza automat </t>
  </si>
  <si>
    <t>RON</t>
  </si>
  <si>
    <t>Contributie proprie cash*</t>
  </si>
  <si>
    <t>%</t>
  </si>
  <si>
    <t>V
E
N
I
T
U
R
I</t>
  </si>
  <si>
    <t>L18</t>
  </si>
  <si>
    <t>L20</t>
  </si>
  <si>
    <t>Produs / serviciu comercializat</t>
  </si>
  <si>
    <t>Acest formular se completeaza automat</t>
  </si>
  <si>
    <t>contribuție proprie asumată (cash)*</t>
  </si>
  <si>
    <t>GRAFIC ACORDARE TRANȘE FINANȚARE NERAMBURSABILĂ (RON)</t>
  </si>
  <si>
    <t xml:space="preserve">Propunere denumire entitate juridica: </t>
  </si>
  <si>
    <t xml:space="preserve">Forma de organizare: </t>
  </si>
  <si>
    <t>cheltuieli realizate din tranșa 1 (minim)</t>
  </si>
  <si>
    <t>L21</t>
  </si>
  <si>
    <t>Categoria de cheltuiala</t>
  </si>
  <si>
    <t>AJUTOR DE MINIMIS</t>
  </si>
  <si>
    <t>CONTRIBUȚIE PROPRIE</t>
  </si>
  <si>
    <t>TRANȘA 1 - 50%</t>
  </si>
  <si>
    <t>TRANȘA 2  - 40%</t>
  </si>
  <si>
    <t>TRANȘA 3  - 10%</t>
  </si>
  <si>
    <t>col. 1</t>
  </si>
  <si>
    <t>col. 2</t>
  </si>
  <si>
    <t>col. 3</t>
  </si>
  <si>
    <t>col. 4</t>
  </si>
  <si>
    <t>col. 5=col. 3 x col. 4</t>
  </si>
  <si>
    <t>col. 6</t>
  </si>
  <si>
    <t>col. 7</t>
  </si>
  <si>
    <t>col. 8</t>
  </si>
  <si>
    <t>col. 9</t>
  </si>
  <si>
    <t>col. 10</t>
  </si>
  <si>
    <t>Taxe pentru înfiinţare întreprindere</t>
  </si>
  <si>
    <t>UM</t>
  </si>
  <si>
    <t>Număr  unități</t>
  </si>
  <si>
    <t>Cost unitar</t>
  </si>
  <si>
    <t xml:space="preserve">Valoare </t>
  </si>
  <si>
    <t>Total cheltuieli Taxe pentru înfiinţare întreprindere</t>
  </si>
  <si>
    <t>1. Cheltuieli cu salariile personalului angajat</t>
  </si>
  <si>
    <t>1.1. Cheltuieli salariale</t>
  </si>
  <si>
    <t>Număr unități</t>
  </si>
  <si>
    <t>1.2 Onorarii/ venituri asimilate</t>
  </si>
  <si>
    <t>1.3 Contribuții sociale aferente cheltuielilor salariale</t>
  </si>
  <si>
    <t>Total cheltuieli cu salariile personalului angajat</t>
  </si>
  <si>
    <r>
      <t xml:space="preserve">2. Cheltuieli cu deplasarea personalului intreprinderii, </t>
    </r>
    <r>
      <rPr>
        <i/>
        <sz val="12"/>
        <rFont val="Arial"/>
        <family val="2"/>
      </rPr>
      <t>din care:</t>
    </r>
  </si>
  <si>
    <t>2.1 Cheltuieli pentru cazare</t>
  </si>
  <si>
    <t>2.2 Cheltuieli pentru diurnă personal propriu</t>
  </si>
  <si>
    <t>2.3 Cheltuieli pentru transportul persoanelor</t>
  </si>
  <si>
    <t>2.4 Taxe și asigurări de călătorie și asigurări medicale aferente deplasării</t>
  </si>
  <si>
    <t>Total cheltuieli cu cu deplasarea personalului intreprinderii</t>
  </si>
  <si>
    <t>3 Cheltuieli aferente diverselor achiziții de servicii specializate, pentru care beneficiarul ajutorului de minimis nu are expertiza necesară</t>
  </si>
  <si>
    <t>Total cheltuieli aferente diverselor achiziții de servicii specializate, pentru care beneficiarul ajutorului de minimis nu are expertiza necesară</t>
  </si>
  <si>
    <t>4 Cheltuieli cu achiziția de active fixe corporale (altele decât terenuri și imobile), obiecte de inventar, materii prime și materiale, inclusiv materiale consumabile, alte cheltuieli pentru investiții necesare funcționării întreprinderii</t>
  </si>
  <si>
    <t>Total cheltuieli cu achiziția de active fixe corporale (altele decât terenuri și imobile), obiecte de inventar, materii prime și materiale, inclusiv materiale consumabile, alte cheltuieli pentru investiții necesare funcționării întreprinderii</t>
  </si>
  <si>
    <t>5 Cheltuieli cu închirierea de sedii (inclusiv depozite), spații pentru desfășurarea diverselor activități ale întreprinderii, echipamente, vehicule, diverse bunuri</t>
  </si>
  <si>
    <t>Total cheltuieli cu închirierea de sedii (inclusiv depozite), spații pentru desfășurarea diverselor activități ale întreprinderii, echipamente, vehicule, diverse bunuri</t>
  </si>
  <si>
    <t>6. Cheltuieli de leasing fără achiziție (leasing operațional) aferente funcționării întreprinderii (rate de leasing operațional plătite de întreprindere pentru: echipamente, vehicule, diverse bunuri mobile și imobile)</t>
  </si>
  <si>
    <t>Total cheltuieli de leasing fără achiziție (leasing operațional) aferente funcționării întreprinderii (rate de leasing operațional plătite de întreprindere pentru: echipamente, vehicule, diverse bunuri mobile și imobile)</t>
  </si>
  <si>
    <t>7. Utilități aferente funcționării întreprinderii</t>
  </si>
  <si>
    <t>Total cheltuieli cu utilități aferente funcționării întreprinderii</t>
  </si>
  <si>
    <t>8 Servicii de administrare a clădirilor aferente funcționării întreprinderii</t>
  </si>
  <si>
    <t>Total cheltuieli cu servicii de administrare a clădirilor aferente funcționării întreprinderii</t>
  </si>
  <si>
    <t>9 Servicii de întreținere și reparare de echipamente și mijloace de transport aferente funcționării întreprinderii</t>
  </si>
  <si>
    <t>Total cheltuieli cu servicii de întreținere și reparare de echipamente și mijloace de transport aferente funcționării întreprinderii</t>
  </si>
  <si>
    <t>10 Arhivare de documente aferente funcționării întreprinderii</t>
  </si>
  <si>
    <t>Total cheltuieli cu arhivarea de documente aferente funcționării întreprinderii</t>
  </si>
  <si>
    <t>11. Amortizare de active aferente funcționării întreprinderii</t>
  </si>
  <si>
    <t>Total cheltuieli cu amortizarea de active aferente funcționării întreprinderii</t>
  </si>
  <si>
    <t>12. Cheltuieli financiare și juridice (notariale) aferente funcționării întreprinderii</t>
  </si>
  <si>
    <t>Total cheltuieli financiare și juridice (notariale) aferente funcționării întreprinderii</t>
  </si>
  <si>
    <t>13. Conectare la rețele informatice aferente funcționării întreprinderii</t>
  </si>
  <si>
    <t>Total cheltuieli de conectare la rețele informatice aferente funcționării întreprinderii</t>
  </si>
  <si>
    <t>14. Cheltuieli de informare și publicitate aferente funcționării întreprinderii</t>
  </si>
  <si>
    <t>Total cheltuieli de informare și publicitate aferente funcționării întreprinderii</t>
  </si>
  <si>
    <t>15. Alte cheltuieli aferente funcționării întreprinderii</t>
  </si>
  <si>
    <t>15.1 Prelucrare de date</t>
  </si>
  <si>
    <t>15.2 Întreținere, actualizare și dezvoltare de aplicații informatice</t>
  </si>
  <si>
    <t>15.3 Achiziționare de publicații, cărți, reviste de specialitate relevante pentru operațiune, în format tipărit și/sau electronic</t>
  </si>
  <si>
    <t>15.4 Concesiuni, brevete, licențe, mărci comerciale, drepturi și active similare</t>
  </si>
  <si>
    <t>Total alte cheltuieli aferente funcționării întreprinderii</t>
  </si>
  <si>
    <t xml:space="preserve">TOTAL CHELTUIELI </t>
  </si>
  <si>
    <t>Valoarea totală a planului de afaceri</t>
  </si>
  <si>
    <t xml:space="preserve">cheltuieli realizate din tranșa 1+2 </t>
  </si>
  <si>
    <t>Semnătura</t>
  </si>
  <si>
    <t>Data</t>
  </si>
  <si>
    <t xml:space="preserve">Semnătura </t>
  </si>
  <si>
    <t xml:space="preserve">Preț unitar </t>
  </si>
  <si>
    <t>* Contributia proprie asumata trebuie cheltuita integral pana la solicitarea transei III</t>
  </si>
  <si>
    <t>* Contributia proprie asumata trebuie justificată cu extrase de cont pana la solicitarea transei II si integral până la solicitarea tranșei III</t>
  </si>
  <si>
    <t>Nr. crt.</t>
  </si>
  <si>
    <t>Explicații</t>
  </si>
  <si>
    <t>Sold inițial disponibil (casă și bancă)</t>
  </si>
  <si>
    <t>ACTIVITATEA DE INVESTIȚII ȘI FINANȚARE:</t>
  </si>
  <si>
    <r>
      <t>I.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Trebuchet MS"/>
        <family val="2"/>
      </rPr>
      <t>Intrări de lichidități prin:</t>
    </r>
  </si>
  <si>
    <r>
      <t>1.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</si>
  <si>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r>
      <t>2.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</si>
  <si>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t>Ajutor financiar nerambursabil</t>
  </si>
  <si>
    <r>
      <t>II.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Ieșiri de lichidități din investiții:</t>
    </r>
  </si>
  <si>
    <r>
      <t>4.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</si>
  <si>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t>Achiziția de active corporale</t>
  </si>
  <si>
    <r>
      <t>5.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</si>
  <si>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t>Achiziția de active necorporale</t>
  </si>
  <si>
    <t>Ieșiri de lichidități din finanțare:</t>
  </si>
  <si>
    <r>
      <t>6.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</si>
  <si>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t>Rambursări de credite</t>
  </si>
  <si>
    <r>
      <t>7.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</si>
  <si>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t>Plăți de dobânzi</t>
  </si>
  <si>
    <t>Flux de numerar din activitatea de investiții și finanțare</t>
  </si>
  <si>
    <t>ACTIVITATEA DE EXPLOATARE:</t>
  </si>
  <si>
    <r>
      <t>III.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Trebuchet MS"/>
        <family val="2"/>
      </rPr>
      <t>Intrări de lichidități prin:</t>
    </r>
  </si>
  <si>
    <r>
      <t>8.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</si>
  <si>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r>
      <t>IV.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Trebuchet MS"/>
        <family val="2"/>
      </rPr>
      <t>Ieșiri de lichidități prin:</t>
    </r>
  </si>
  <si>
    <r>
      <t>9.</t>
    </r>
    <r>
      <rPr>
        <sz val="11"/>
        <color indexed="8"/>
        <rFont val="Times New Roman"/>
        <family val="1"/>
      </rPr>
      <t xml:space="preserve">           </t>
    </r>
    <r>
      <rPr>
        <sz val="11"/>
        <color indexed="8"/>
        <rFont val="Trebuchet MS"/>
        <family val="2"/>
      </rPr>
      <t> </t>
    </r>
  </si>
  <si>
    <r>
      <t>10.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</si>
  <si>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11.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</si>
  <si>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12.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</si>
  <si>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13.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</si>
  <si>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14.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</si>
  <si>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15.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</si>
  <si>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16.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</si>
  <si>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r>
      <t>17.</t>
    </r>
    <r>
      <rPr>
        <sz val="11"/>
        <color indexed="8"/>
        <rFont val="Times New Roman"/>
        <family val="1"/>
      </rPr>
      <t xml:space="preserve">        </t>
    </r>
    <r>
      <rPr>
        <sz val="11"/>
        <color indexed="8"/>
        <rFont val="Trebuchet MS"/>
        <family val="2"/>
      </rPr>
      <t> </t>
    </r>
  </si>
  <si>
    <t>Flux de numerar brut din activitatea de exploatare</t>
  </si>
  <si>
    <r>
      <t>V.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Trebuchet MS"/>
        <family val="2"/>
      </rPr>
      <t>Plăţi pentru impozite şi taxe</t>
    </r>
  </si>
  <si>
    <t>20.</t>
  </si>
  <si>
    <t>Impozit pe profit/cifră de afaceri</t>
  </si>
  <si>
    <t>21.</t>
  </si>
  <si>
    <r>
      <t>VI.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Trebuchet MS"/>
        <family val="2"/>
      </rPr>
      <t>Flux net de lichidităţi al perioadei</t>
    </r>
  </si>
  <si>
    <t>VII. Sold final disponibil la sfârșitul perioadei</t>
  </si>
  <si>
    <t>Împrumuturi de la asociați/acționari (contribuția proprie)</t>
  </si>
  <si>
    <t>Vânzări de bunuri și servicii, din care:</t>
  </si>
  <si>
    <t>semnatura:</t>
  </si>
  <si>
    <t>data:</t>
  </si>
  <si>
    <t>Reprezentant legal/aplicant:</t>
  </si>
  <si>
    <t>Cheltuieli salariale inclusiv contribuții</t>
  </si>
  <si>
    <t>Cheltuieli de cazare</t>
  </si>
  <si>
    <t>Cheltuieli cu diurna</t>
  </si>
  <si>
    <t>Cheltuieli de transport</t>
  </si>
  <si>
    <t>Cheltuieli cu servicii specializate</t>
  </si>
  <si>
    <t>Cheltuieli cu obiecte de inventar</t>
  </si>
  <si>
    <t>Cheltuieli cu materii prime</t>
  </si>
  <si>
    <t>Cheltuieli cu materiale consumabile</t>
  </si>
  <si>
    <t>6.</t>
  </si>
  <si>
    <t>Alte cheltuieli pentru investiții</t>
  </si>
  <si>
    <t>Chletuieli cu închirierea</t>
  </si>
  <si>
    <t>Cheltuieli cu leasing operațional</t>
  </si>
  <si>
    <t>Cheltuieli cu utilitățile</t>
  </si>
  <si>
    <t>Servicii de administrare</t>
  </si>
  <si>
    <t>Servicii de întreținere și reparare de echipamente și mijloace de transport</t>
  </si>
  <si>
    <t>Cheltuieli financiare și juridice (notariale)</t>
  </si>
  <si>
    <t>Conectare la rețele informatice</t>
  </si>
  <si>
    <t>Cheltuieli de informare și publicitate</t>
  </si>
  <si>
    <t>Alte cheltuieli</t>
  </si>
  <si>
    <t>18.</t>
  </si>
  <si>
    <t>19.</t>
  </si>
  <si>
    <t>22.</t>
  </si>
  <si>
    <t>23.</t>
  </si>
  <si>
    <t>24.</t>
  </si>
  <si>
    <t>25.</t>
  </si>
  <si>
    <t>Flux de numerar net din activitatea de exploatare</t>
  </si>
  <si>
    <t>FLUXUL DE NUMERAR PREVIZIONAT</t>
  </si>
  <si>
    <t>Data depunerii planului de afaceri:</t>
  </si>
  <si>
    <t>Nume și prenume complet</t>
  </si>
  <si>
    <t>SRL (sau ONG)</t>
  </si>
  <si>
    <t>Acest sheet nu se listeaza (informatia se preia automat in toate sheet-urile)</t>
  </si>
  <si>
    <t>sediu social</t>
  </si>
  <si>
    <t>Locul de implementare:</t>
  </si>
  <si>
    <t>….</t>
  </si>
  <si>
    <t>SC A.B.C. SRL (MODEL)</t>
  </si>
  <si>
    <t>Cel tâziu în luna 16 de la data semnării contractului de subvenție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</si>
</sst>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\ &quot;lei&quot;;\-#,##0\ &quot;lei&quot;"/>
    <numFmt numFmtId="165" formatCode="_-* #,##0.00\ _l_e_i_-;\-* #,##0.00\ _l_e_i_-;_-* &quot;-&quot;??\ _l_e_i_-;_-@_-"/>
    <numFmt numFmtId="166" formatCode="_-* #,##0.00_-;\-* #,##0.00_-;_-* &quot;-&quot;??_-;_-@_-"/>
    <numFmt numFmtId="167" formatCode="_-* #,##0_-;\-* #,##0_-;_-* &quot;-&quot;??_-;_-@_-"/>
    <numFmt numFmtId="168" formatCode="#,##0.00\ _l_e_i"/>
    <numFmt numFmtId="169" formatCode="#,##0.00\ &quot;lei&quot;"/>
    <numFmt numFmtId="170" formatCode="#,##0_ ;\-#,##0\ "/>
  </numFmts>
  <fonts count="4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11"/>
      <color rgb="FF000000"/>
      <name val="Cambria"/>
      <family val="1"/>
    </font>
    <font>
      <sz val="9"/>
      <color rgb="FF00B050"/>
      <name val="Cambria"/>
      <family val="1"/>
    </font>
    <font>
      <b/>
      <sz val="12"/>
      <color theme="0"/>
      <name val="Cambria"/>
      <family val="1"/>
    </font>
    <font>
      <sz val="12"/>
      <color rgb="FF00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sz val="8"/>
      <color rgb="FF00B050"/>
      <name val="Calibri"/>
      <family val="2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b/>
      <i/>
      <sz val="10"/>
      <color rgb="FF000000"/>
      <name val="Cambria"/>
      <family val="1"/>
    </font>
    <font>
      <b/>
      <sz val="11"/>
      <color theme="0"/>
      <name val="Cambria"/>
      <family val="1"/>
    </font>
    <font>
      <sz val="11"/>
      <color theme="0"/>
      <name val="Cambria"/>
      <family val="1"/>
    </font>
    <font>
      <sz val="8"/>
      <color rgb="FF002060"/>
      <name val="Cambria"/>
      <family val="1"/>
    </font>
    <font>
      <sz val="10"/>
      <color rgb="FF002060"/>
      <name val="Cambria"/>
      <family val="1"/>
    </font>
    <font>
      <sz val="10"/>
      <color theme="9" tint="-0.499984740745262"/>
      <name val="Cambria"/>
      <family val="1"/>
    </font>
    <font>
      <b/>
      <sz val="10"/>
      <color rgb="FF002060"/>
      <name val="Cambria"/>
      <family val="1"/>
    </font>
    <font>
      <b/>
      <sz val="10"/>
      <color theme="9" tint="-0.499984740745262"/>
      <name val="Cambria"/>
      <family val="1"/>
    </font>
    <font>
      <b/>
      <sz val="8"/>
      <color rgb="FFC00000"/>
      <name val="Cambria"/>
      <family val="1"/>
    </font>
    <font>
      <b/>
      <sz val="8"/>
      <color rgb="FFC00000"/>
      <name val="Calibri"/>
      <family val="2"/>
    </font>
    <font>
      <b/>
      <sz val="12"/>
      <color rgb="FFC00000"/>
      <name val="Cambria"/>
      <family val="1"/>
    </font>
    <font>
      <b/>
      <sz val="11"/>
      <color rgb="FFFF0000"/>
      <name val="Cambria"/>
      <family val="1"/>
    </font>
    <font>
      <b/>
      <sz val="8"/>
      <color rgb="FFFF0000"/>
      <name val="Cambria"/>
      <family val="1"/>
    </font>
    <font>
      <sz val="10"/>
      <name val="Arial"/>
    </font>
    <font>
      <sz val="10"/>
      <name val="Arial"/>
      <family val="2"/>
      <charset val="238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Cambria"/>
      <family val="1"/>
    </font>
    <font>
      <sz val="11"/>
      <color indexed="8"/>
      <name val="Times New Roman"/>
      <family val="1"/>
    </font>
    <font>
      <sz val="11"/>
      <color indexed="8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6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AFCAFF"/>
        <bgColor indexed="64"/>
      </patternFill>
    </fill>
    <fill>
      <patternFill patternType="solid">
        <fgColor rgb="FFA7CF8B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48DD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29" fillId="0" borderId="0"/>
    <xf numFmtId="43" fontId="30" fillId="0" borderId="0" applyFont="0" applyFill="0" applyBorder="0" applyAlignment="0" applyProtection="0"/>
    <xf numFmtId="0" fontId="30" fillId="0" borderId="0"/>
    <xf numFmtId="0" fontId="32" fillId="0" borderId="0"/>
    <xf numFmtId="0" fontId="32" fillId="0" borderId="0"/>
  </cellStyleXfs>
  <cellXfs count="29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49" fontId="3" fillId="0" borderId="0" xfId="2" applyNumberFormat="1" applyFont="1" applyAlignment="1">
      <alignment vertical="center"/>
    </xf>
    <xf numFmtId="165" fontId="11" fillId="0" borderId="0" xfId="2" applyNumberFormat="1" applyFont="1" applyAlignment="1">
      <alignment vertical="center"/>
    </xf>
    <xf numFmtId="0" fontId="5" fillId="0" borderId="0" xfId="2" applyFont="1" applyAlignment="1">
      <alignment vertical="center" wrapText="1"/>
    </xf>
    <xf numFmtId="0" fontId="13" fillId="5" borderId="0" xfId="0" applyFont="1" applyFill="1" applyAlignment="1">
      <alignment horizontal="left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4" fontId="14" fillId="6" borderId="3" xfId="0" applyNumberFormat="1" applyFont="1" applyFill="1" applyBorder="1" applyAlignment="1">
      <alignment vertical="center"/>
    </xf>
    <xf numFmtId="1" fontId="14" fillId="6" borderId="3" xfId="0" applyNumberFormat="1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4" fontId="14" fillId="7" borderId="3" xfId="0" applyNumberFormat="1" applyFont="1" applyFill="1" applyBorder="1" applyAlignment="1">
      <alignment vertical="center"/>
    </xf>
    <xf numFmtId="1" fontId="14" fillId="7" borderId="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2" applyFont="1" applyAlignment="1">
      <alignment horizontal="center"/>
    </xf>
    <xf numFmtId="0" fontId="12" fillId="0" borderId="0" xfId="2" applyFont="1" applyAlignment="1">
      <alignment horizontal="left" vertical="center"/>
    </xf>
    <xf numFmtId="0" fontId="2" fillId="6" borderId="2" xfId="2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9" fontId="10" fillId="9" borderId="2" xfId="0" applyNumberFormat="1" applyFont="1" applyFill="1" applyBorder="1" applyAlignment="1">
      <alignment vertical="center"/>
    </xf>
    <xf numFmtId="9" fontId="20" fillId="10" borderId="2" xfId="0" applyNumberFormat="1" applyFont="1" applyFill="1" applyBorder="1" applyAlignment="1">
      <alignment horizontal="right" vertical="center"/>
    </xf>
    <xf numFmtId="9" fontId="22" fillId="10" borderId="2" xfId="0" applyNumberFormat="1" applyFont="1" applyFill="1" applyBorder="1" applyAlignment="1">
      <alignment horizontal="right" vertical="center"/>
    </xf>
    <xf numFmtId="9" fontId="21" fillId="11" borderId="2" xfId="0" applyNumberFormat="1" applyFont="1" applyFill="1" applyBorder="1" applyAlignment="1">
      <alignment horizontal="right" vertical="center"/>
    </xf>
    <xf numFmtId="9" fontId="23" fillId="11" borderId="2" xfId="0" applyNumberFormat="1" applyFont="1" applyFill="1" applyBorder="1" applyAlignment="1">
      <alignment horizontal="right" vertical="center"/>
    </xf>
    <xf numFmtId="164" fontId="8" fillId="9" borderId="2" xfId="0" applyNumberFormat="1" applyFont="1" applyFill="1" applyBorder="1" applyAlignment="1">
      <alignment vertical="center"/>
    </xf>
    <xf numFmtId="164" fontId="20" fillId="10" borderId="2" xfId="0" applyNumberFormat="1" applyFont="1" applyFill="1" applyBorder="1" applyAlignment="1">
      <alignment horizontal="right" vertical="center"/>
    </xf>
    <xf numFmtId="164" fontId="22" fillId="10" borderId="2" xfId="0" applyNumberFormat="1" applyFont="1" applyFill="1" applyBorder="1" applyAlignment="1">
      <alignment horizontal="right" vertical="center"/>
    </xf>
    <xf numFmtId="164" fontId="21" fillId="11" borderId="2" xfId="0" applyNumberFormat="1" applyFont="1" applyFill="1" applyBorder="1" applyAlignment="1">
      <alignment horizontal="right" vertical="center"/>
    </xf>
    <xf numFmtId="164" fontId="23" fillId="11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5" fillId="0" borderId="2" xfId="2" applyFont="1" applyBorder="1" applyAlignment="1">
      <alignment horizontal="right"/>
    </xf>
    <xf numFmtId="0" fontId="24" fillId="0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left" vertical="center"/>
    </xf>
    <xf numFmtId="0" fontId="7" fillId="0" borderId="0" xfId="0" applyFont="1"/>
    <xf numFmtId="0" fontId="14" fillId="0" borderId="2" xfId="2" applyFont="1" applyBorder="1" applyAlignment="1">
      <alignment vertical="center"/>
    </xf>
    <xf numFmtId="0" fontId="14" fillId="0" borderId="2" xfId="2" applyFont="1" applyBorder="1" applyAlignment="1">
      <alignment horizontal="left" vertical="center" wrapText="1"/>
    </xf>
    <xf numFmtId="0" fontId="26" fillId="0" borderId="0" xfId="0" applyFont="1"/>
    <xf numFmtId="0" fontId="14" fillId="0" borderId="2" xfId="2" applyFont="1" applyBorder="1" applyAlignment="1">
      <alignment horizontal="left" vertical="center"/>
    </xf>
    <xf numFmtId="49" fontId="14" fillId="0" borderId="2" xfId="2" applyNumberFormat="1" applyFont="1" applyBorder="1" applyAlignment="1">
      <alignment horizontal="left" vertical="center"/>
    </xf>
    <xf numFmtId="14" fontId="14" fillId="0" borderId="2" xfId="2" applyNumberFormat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4" fontId="33" fillId="13" borderId="10" xfId="3" applyNumberFormat="1" applyFont="1" applyFill="1" applyBorder="1" applyAlignment="1">
      <alignment horizontal="center" vertical="center" wrapText="1"/>
    </xf>
    <xf numFmtId="0" fontId="33" fillId="16" borderId="9" xfId="3" applyFont="1" applyFill="1" applyBorder="1" applyAlignment="1">
      <alignment horizontal="center" vertical="center" wrapText="1"/>
    </xf>
    <xf numFmtId="0" fontId="33" fillId="0" borderId="13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center" vertical="center" wrapText="1"/>
    </xf>
    <xf numFmtId="169" fontId="34" fillId="0" borderId="1" xfId="3" applyNumberFormat="1" applyFont="1" applyFill="1" applyBorder="1" applyAlignment="1">
      <alignment horizontal="center" vertical="center" wrapText="1"/>
    </xf>
    <xf numFmtId="169" fontId="34" fillId="0" borderId="5" xfId="3" applyNumberFormat="1" applyFont="1" applyFill="1" applyBorder="1" applyAlignment="1">
      <alignment horizontal="center" vertical="center" wrapText="1"/>
    </xf>
    <xf numFmtId="4" fontId="33" fillId="0" borderId="15" xfId="3" applyNumberFormat="1" applyFont="1" applyFill="1" applyBorder="1" applyAlignment="1">
      <alignment horizontal="right" vertical="center" wrapText="1"/>
    </xf>
    <xf numFmtId="4" fontId="34" fillId="0" borderId="15" xfId="3" applyNumberFormat="1" applyFont="1" applyFill="1" applyBorder="1" applyAlignment="1">
      <alignment horizontal="right" vertical="center" wrapText="1"/>
    </xf>
    <xf numFmtId="0" fontId="35" fillId="0" borderId="16" xfId="3" applyFont="1" applyFill="1" applyBorder="1" applyAlignment="1">
      <alignment horizontal="left" vertical="center" wrapText="1"/>
    </xf>
    <xf numFmtId="0" fontId="34" fillId="0" borderId="4" xfId="3" applyFont="1" applyFill="1" applyBorder="1" applyAlignment="1">
      <alignment horizontal="center" vertical="center" wrapText="1"/>
    </xf>
    <xf numFmtId="4" fontId="33" fillId="0" borderId="19" xfId="3" applyNumberFormat="1" applyFont="1" applyFill="1" applyBorder="1" applyAlignment="1">
      <alignment horizontal="right" vertical="center" wrapText="1"/>
    </xf>
    <xf numFmtId="4" fontId="34" fillId="0" borderId="19" xfId="3" applyNumberFormat="1" applyFont="1" applyFill="1" applyBorder="1" applyAlignment="1">
      <alignment horizontal="right" vertical="center" wrapText="1"/>
    </xf>
    <xf numFmtId="0" fontId="34" fillId="17" borderId="20" xfId="3" applyFont="1" applyFill="1" applyBorder="1" applyAlignment="1">
      <alignment horizontal="center" vertical="center" wrapText="1"/>
    </xf>
    <xf numFmtId="0" fontId="34" fillId="15" borderId="20" xfId="3" applyFont="1" applyFill="1" applyBorder="1" applyAlignment="1">
      <alignment horizontal="center" vertical="center" wrapText="1"/>
    </xf>
    <xf numFmtId="0" fontId="34" fillId="0" borderId="12" xfId="3" applyFont="1" applyFill="1" applyBorder="1" applyAlignment="1">
      <alignment horizontal="left" vertical="center" wrapText="1"/>
    </xf>
    <xf numFmtId="4" fontId="34" fillId="0" borderId="2" xfId="3" applyNumberFormat="1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4" fontId="33" fillId="0" borderId="11" xfId="4" applyNumberFormat="1" applyFont="1" applyFill="1" applyBorder="1" applyAlignment="1">
      <alignment horizontal="right" vertical="center" wrapText="1"/>
    </xf>
    <xf numFmtId="4" fontId="34" fillId="0" borderId="11" xfId="4" applyNumberFormat="1" applyFont="1" applyFill="1" applyBorder="1" applyAlignment="1">
      <alignment horizontal="right" vertical="center" wrapText="1"/>
    </xf>
    <xf numFmtId="14" fontId="33" fillId="0" borderId="12" xfId="3" applyNumberFormat="1" applyFont="1" applyFill="1" applyBorder="1" applyAlignment="1">
      <alignment horizontal="left" vertical="center" wrapText="1"/>
    </xf>
    <xf numFmtId="0" fontId="33" fillId="0" borderId="12" xfId="3" applyFont="1" applyFill="1" applyBorder="1" applyAlignment="1">
      <alignment horizontal="left" vertical="center" wrapText="1"/>
    </xf>
    <xf numFmtId="4" fontId="33" fillId="0" borderId="11" xfId="3" applyNumberFormat="1" applyFont="1" applyFill="1" applyBorder="1" applyAlignment="1">
      <alignment horizontal="center" vertical="center" wrapText="1"/>
    </xf>
    <xf numFmtId="4" fontId="33" fillId="0" borderId="15" xfId="3" applyNumberFormat="1" applyFont="1" applyFill="1" applyBorder="1" applyAlignment="1">
      <alignment horizontal="center" vertical="center" wrapText="1"/>
    </xf>
    <xf numFmtId="4" fontId="34" fillId="0" borderId="2" xfId="3" applyNumberFormat="1" applyFont="1" applyFill="1" applyBorder="1" applyAlignment="1">
      <alignment horizontal="center" vertical="center"/>
    </xf>
    <xf numFmtId="4" fontId="34" fillId="0" borderId="11" xfId="3" applyNumberFormat="1" applyFont="1" applyFill="1" applyBorder="1" applyAlignment="1">
      <alignment horizontal="right"/>
    </xf>
    <xf numFmtId="4" fontId="34" fillId="0" borderId="11" xfId="3" applyNumberFormat="1" applyFont="1" applyFill="1" applyBorder="1" applyAlignment="1">
      <alignment horizontal="right" vertical="center"/>
    </xf>
    <xf numFmtId="0" fontId="34" fillId="0" borderId="2" xfId="3" applyFont="1" applyFill="1" applyBorder="1" applyAlignment="1">
      <alignment horizontal="center" vertical="center"/>
    </xf>
    <xf numFmtId="0" fontId="34" fillId="0" borderId="18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center" vertical="center"/>
    </xf>
    <xf numFmtId="0" fontId="34" fillId="0" borderId="13" xfId="3" applyFont="1" applyFill="1" applyBorder="1" applyAlignment="1">
      <alignment horizontal="left" vertical="center" wrapText="1"/>
    </xf>
    <xf numFmtId="168" fontId="34" fillId="0" borderId="1" xfId="3" applyNumberFormat="1" applyFont="1" applyFill="1" applyBorder="1" applyAlignment="1">
      <alignment horizontal="center" vertical="center"/>
    </xf>
    <xf numFmtId="4" fontId="34" fillId="0" borderId="15" xfId="3" applyNumberFormat="1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/>
    </xf>
    <xf numFmtId="4" fontId="34" fillId="0" borderId="19" xfId="3" applyNumberFormat="1" applyFont="1" applyFill="1" applyBorder="1" applyAlignment="1">
      <alignment horizontal="right"/>
    </xf>
    <xf numFmtId="4" fontId="34" fillId="0" borderId="19" xfId="3" applyNumberFormat="1" applyFont="1" applyFill="1" applyBorder="1" applyAlignment="1">
      <alignment horizontal="right" vertical="center"/>
    </xf>
    <xf numFmtId="0" fontId="33" fillId="13" borderId="14" xfId="3" applyFont="1" applyFill="1" applyBorder="1" applyAlignment="1">
      <alignment wrapText="1"/>
    </xf>
    <xf numFmtId="4" fontId="33" fillId="0" borderId="15" xfId="4" applyNumberFormat="1" applyFont="1" applyFill="1" applyBorder="1" applyAlignment="1">
      <alignment horizontal="right" vertical="center" wrapText="1"/>
    </xf>
    <xf numFmtId="0" fontId="34" fillId="0" borderId="16" xfId="3" applyFont="1" applyFill="1" applyBorder="1" applyAlignment="1">
      <alignment horizontal="left" vertical="center" wrapText="1"/>
    </xf>
    <xf numFmtId="4" fontId="34" fillId="0" borderId="4" xfId="3" applyNumberFormat="1" applyFont="1" applyFill="1" applyBorder="1" applyAlignment="1">
      <alignment horizontal="center" vertical="center" wrapText="1"/>
    </xf>
    <xf numFmtId="4" fontId="33" fillId="0" borderId="17" xfId="4" applyNumberFormat="1" applyFont="1" applyFill="1" applyBorder="1" applyAlignment="1">
      <alignment horizontal="right" vertical="center" wrapText="1"/>
    </xf>
    <xf numFmtId="4" fontId="34" fillId="0" borderId="17" xfId="4" applyNumberFormat="1" applyFont="1" applyFill="1" applyBorder="1" applyAlignment="1">
      <alignment horizontal="right" vertical="center" wrapText="1"/>
    </xf>
    <xf numFmtId="0" fontId="34" fillId="12" borderId="20" xfId="3" applyFont="1" applyFill="1" applyBorder="1" applyAlignment="1">
      <alignment horizontal="center" vertical="center" wrapText="1"/>
    </xf>
    <xf numFmtId="4" fontId="33" fillId="14" borderId="10" xfId="3" applyNumberFormat="1" applyFont="1" applyFill="1" applyBorder="1" applyAlignment="1">
      <alignment horizontal="center" vertical="center" wrapText="1"/>
    </xf>
    <xf numFmtId="0" fontId="37" fillId="15" borderId="22" xfId="3" applyFont="1" applyFill="1" applyBorder="1" applyAlignment="1">
      <alignment horizontal="left" vertical="center" wrapText="1"/>
    </xf>
    <xf numFmtId="0" fontId="38" fillId="13" borderId="9" xfId="3" applyFont="1" applyFill="1" applyBorder="1" applyAlignment="1">
      <alignment horizontal="left" wrapText="1"/>
    </xf>
    <xf numFmtId="4" fontId="34" fillId="0" borderId="4" xfId="3" applyNumberFormat="1" applyFont="1" applyFill="1" applyBorder="1" applyAlignment="1">
      <alignment horizontal="center" vertical="center"/>
    </xf>
    <xf numFmtId="4" fontId="34" fillId="0" borderId="17" xfId="3" applyNumberFormat="1" applyFont="1" applyFill="1" applyBorder="1" applyAlignment="1">
      <alignment horizontal="right"/>
    </xf>
    <xf numFmtId="4" fontId="34" fillId="0" borderId="17" xfId="3" applyNumberFormat="1" applyFont="1" applyFill="1" applyBorder="1" applyAlignment="1">
      <alignment horizontal="right" vertical="center"/>
    </xf>
    <xf numFmtId="4" fontId="34" fillId="12" borderId="20" xfId="3" applyNumberFormat="1" applyFont="1" applyFill="1" applyBorder="1" applyAlignment="1">
      <alignment horizontal="center" vertical="center" wrapText="1"/>
    </xf>
    <xf numFmtId="4" fontId="34" fillId="12" borderId="20" xfId="3" applyNumberFormat="1" applyFont="1" applyFill="1" applyBorder="1" applyAlignment="1">
      <alignment horizontal="center" vertical="center"/>
    </xf>
    <xf numFmtId="49" fontId="34" fillId="0" borderId="1" xfId="3" applyNumberFormat="1" applyFont="1" applyFill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/>
    </xf>
    <xf numFmtId="4" fontId="34" fillId="0" borderId="1" xfId="3" applyNumberFormat="1" applyFont="1" applyFill="1" applyBorder="1" applyAlignment="1">
      <alignment horizontal="center" vertical="center"/>
    </xf>
    <xf numFmtId="4" fontId="34" fillId="0" borderId="15" xfId="3" applyNumberFormat="1" applyFont="1" applyFill="1" applyBorder="1" applyAlignment="1">
      <alignment horizontal="right"/>
    </xf>
    <xf numFmtId="0" fontId="34" fillId="12" borderId="20" xfId="3" applyFont="1" applyFill="1" applyBorder="1" applyAlignment="1">
      <alignment horizontal="center" vertical="center"/>
    </xf>
    <xf numFmtId="4" fontId="34" fillId="0" borderId="15" xfId="3" applyNumberFormat="1" applyFont="1" applyFill="1" applyBorder="1" applyAlignment="1">
      <alignment horizontal="right" vertical="center"/>
    </xf>
    <xf numFmtId="0" fontId="34" fillId="0" borderId="25" xfId="3" applyFont="1" applyFill="1" applyBorder="1" applyAlignment="1">
      <alignment horizontal="center" vertical="center"/>
    </xf>
    <xf numFmtId="4" fontId="33" fillId="14" borderId="10" xfId="3" applyNumberFormat="1" applyFont="1" applyFill="1" applyBorder="1" applyAlignment="1">
      <alignment horizontal="center"/>
    </xf>
    <xf numFmtId="0" fontId="34" fillId="14" borderId="20" xfId="3" applyFont="1" applyFill="1" applyBorder="1" applyAlignment="1">
      <alignment horizontal="center" vertical="center"/>
    </xf>
    <xf numFmtId="4" fontId="33" fillId="14" borderId="10" xfId="3" applyNumberFormat="1" applyFont="1" applyFill="1" applyBorder="1" applyAlignment="1">
      <alignment horizontal="center" vertical="center"/>
    </xf>
    <xf numFmtId="0" fontId="33" fillId="0" borderId="16" xfId="3" applyFont="1" applyFill="1" applyBorder="1" applyAlignment="1">
      <alignment horizontal="left" vertical="center" wrapText="1"/>
    </xf>
    <xf numFmtId="4" fontId="33" fillId="0" borderId="17" xfId="3" applyNumberFormat="1" applyFont="1" applyFill="1" applyBorder="1" applyAlignment="1">
      <alignment horizontal="right"/>
    </xf>
    <xf numFmtId="4" fontId="33" fillId="0" borderId="15" xfId="3" applyNumberFormat="1" applyFont="1" applyFill="1" applyBorder="1" applyAlignment="1">
      <alignment horizontal="right"/>
    </xf>
    <xf numFmtId="0" fontId="34" fillId="0" borderId="24" xfId="3" applyFont="1" applyFill="1" applyBorder="1" applyAlignment="1">
      <alignment horizontal="left" vertical="center" wrapText="1"/>
    </xf>
    <xf numFmtId="168" fontId="34" fillId="0" borderId="25" xfId="3" applyNumberFormat="1" applyFont="1" applyFill="1" applyBorder="1" applyAlignment="1">
      <alignment horizontal="center" vertical="center"/>
    </xf>
    <xf numFmtId="4" fontId="33" fillId="0" borderId="19" xfId="3" applyNumberFormat="1" applyFont="1" applyFill="1" applyBorder="1" applyAlignment="1">
      <alignment horizontal="center" vertical="center" wrapText="1"/>
    </xf>
    <xf numFmtId="4" fontId="34" fillId="0" borderId="19" xfId="3" applyNumberFormat="1" applyFont="1" applyFill="1" applyBorder="1" applyAlignment="1">
      <alignment horizontal="center" vertical="center" wrapText="1"/>
    </xf>
    <xf numFmtId="0" fontId="34" fillId="14" borderId="21" xfId="3" applyFont="1" applyFill="1" applyBorder="1" applyAlignment="1">
      <alignment horizontal="center" vertical="center"/>
    </xf>
    <xf numFmtId="169" fontId="37" fillId="12" borderId="21" xfId="3" applyNumberFormat="1" applyFont="1" applyFill="1" applyBorder="1" applyAlignment="1">
      <alignment horizontal="center" vertical="center"/>
    </xf>
    <xf numFmtId="0" fontId="34" fillId="12" borderId="21" xfId="3" applyFont="1" applyFill="1" applyBorder="1" applyAlignment="1">
      <alignment horizontal="center" vertical="center"/>
    </xf>
    <xf numFmtId="169" fontId="37" fillId="12" borderId="9" xfId="3" applyNumberFormat="1" applyFont="1" applyFill="1" applyBorder="1" applyAlignment="1">
      <alignment horizontal="center" vertical="center"/>
    </xf>
    <xf numFmtId="169" fontId="37" fillId="17" borderId="21" xfId="3" applyNumberFormat="1" applyFont="1" applyFill="1" applyBorder="1" applyAlignment="1">
      <alignment horizontal="center" vertical="center" wrapText="1"/>
    </xf>
    <xf numFmtId="169" fontId="37" fillId="12" borderId="21" xfId="3" applyNumberFormat="1" applyFont="1" applyFill="1" applyBorder="1" applyAlignment="1">
      <alignment horizontal="center" vertical="center" wrapText="1"/>
    </xf>
    <xf numFmtId="169" fontId="37" fillId="15" borderId="10" xfId="4" applyNumberFormat="1" applyFont="1" applyFill="1" applyBorder="1" applyAlignment="1">
      <alignment horizontal="right" vertical="center" wrapText="1"/>
    </xf>
    <xf numFmtId="0" fontId="31" fillId="16" borderId="9" xfId="3" applyFont="1" applyFill="1" applyBorder="1" applyAlignment="1">
      <alignment horizontal="left" vertical="center" wrapText="1"/>
    </xf>
    <xf numFmtId="0" fontId="39" fillId="16" borderId="9" xfId="3" applyFont="1" applyFill="1" applyBorder="1" applyAlignment="1">
      <alignment horizontal="center" vertical="center" wrapText="1"/>
    </xf>
    <xf numFmtId="168" fontId="34" fillId="0" borderId="4" xfId="3" applyNumberFormat="1" applyFont="1" applyFill="1" applyBorder="1" applyAlignment="1">
      <alignment horizontal="center" vertical="center"/>
    </xf>
    <xf numFmtId="4" fontId="33" fillId="0" borderId="17" xfId="3" applyNumberFormat="1" applyFont="1" applyFill="1" applyBorder="1" applyAlignment="1">
      <alignment horizontal="right" vertical="center" wrapText="1"/>
    </xf>
    <xf numFmtId="4" fontId="34" fillId="0" borderId="17" xfId="3" applyNumberFormat="1" applyFont="1" applyFill="1" applyBorder="1" applyAlignment="1">
      <alignment horizontal="right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3" fillId="0" borderId="5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 wrapText="1"/>
    </xf>
    <xf numFmtId="0" fontId="33" fillId="0" borderId="8" xfId="3" applyFont="1" applyFill="1" applyBorder="1" applyAlignment="1">
      <alignment horizontal="center" vertical="center" wrapText="1"/>
    </xf>
    <xf numFmtId="0" fontId="33" fillId="14" borderId="20" xfId="3" applyFont="1" applyFill="1" applyBorder="1" applyAlignment="1">
      <alignment horizontal="center" vertical="center" wrapText="1"/>
    </xf>
    <xf numFmtId="0" fontId="33" fillId="14" borderId="21" xfId="3" applyFont="1" applyFill="1" applyBorder="1" applyAlignment="1">
      <alignment horizontal="center" vertical="center" wrapText="1"/>
    </xf>
    <xf numFmtId="0" fontId="33" fillId="18" borderId="20" xfId="3" applyFont="1" applyFill="1" applyBorder="1" applyAlignment="1">
      <alignment horizontal="center" vertical="center" wrapText="1"/>
    </xf>
    <xf numFmtId="0" fontId="33" fillId="18" borderId="21" xfId="3" applyFont="1" applyFill="1" applyBorder="1" applyAlignment="1">
      <alignment horizontal="center" vertical="center" wrapText="1"/>
    </xf>
    <xf numFmtId="4" fontId="33" fillId="18" borderId="10" xfId="3" applyNumberFormat="1" applyFont="1" applyFill="1" applyBorder="1" applyAlignment="1">
      <alignment horizontal="center" vertical="center" wrapText="1"/>
    </xf>
    <xf numFmtId="0" fontId="34" fillId="18" borderId="20" xfId="3" applyFont="1" applyFill="1" applyBorder="1" applyAlignment="1">
      <alignment horizontal="center" vertical="center" wrapText="1"/>
    </xf>
    <xf numFmtId="0" fontId="34" fillId="18" borderId="21" xfId="3" applyFont="1" applyFill="1" applyBorder="1" applyAlignment="1">
      <alignment horizontal="center" wrapText="1"/>
    </xf>
    <xf numFmtId="4" fontId="33" fillId="18" borderId="10" xfId="4" applyNumberFormat="1" applyFont="1" applyFill="1" applyBorder="1" applyAlignment="1">
      <alignment horizontal="right" vertical="center" wrapText="1"/>
    </xf>
    <xf numFmtId="0" fontId="34" fillId="18" borderId="21" xfId="3" applyFont="1" applyFill="1" applyBorder="1" applyAlignment="1">
      <alignment horizontal="center" vertical="center" wrapText="1"/>
    </xf>
    <xf numFmtId="4" fontId="33" fillId="18" borderId="10" xfId="3" applyNumberFormat="1" applyFont="1" applyFill="1" applyBorder="1" applyAlignment="1">
      <alignment horizontal="right" vertical="center" wrapText="1"/>
    </xf>
    <xf numFmtId="4" fontId="34" fillId="18" borderId="10" xfId="3" applyNumberFormat="1" applyFont="1" applyFill="1" applyBorder="1" applyAlignment="1">
      <alignment horizontal="center"/>
    </xf>
    <xf numFmtId="0" fontId="34" fillId="18" borderId="20" xfId="3" applyFont="1" applyFill="1" applyBorder="1" applyAlignment="1">
      <alignment horizontal="center" vertical="center"/>
    </xf>
    <xf numFmtId="4" fontId="34" fillId="18" borderId="10" xfId="3" applyNumberFormat="1" applyFont="1" applyFill="1" applyBorder="1" applyAlignment="1">
      <alignment horizontal="center" vertical="center"/>
    </xf>
    <xf numFmtId="2" fontId="34" fillId="18" borderId="20" xfId="3" applyNumberFormat="1" applyFont="1" applyFill="1" applyBorder="1" applyAlignment="1">
      <alignment horizontal="center" vertical="center" wrapText="1"/>
    </xf>
    <xf numFmtId="4" fontId="33" fillId="18" borderId="10" xfId="3" applyNumberFormat="1" applyFont="1" applyFill="1" applyBorder="1" applyAlignment="1">
      <alignment horizontal="center"/>
    </xf>
    <xf numFmtId="4" fontId="33" fillId="18" borderId="10" xfId="3" applyNumberFormat="1" applyFont="1" applyFill="1" applyBorder="1" applyAlignment="1">
      <alignment horizontal="center" vertical="center"/>
    </xf>
    <xf numFmtId="0" fontId="33" fillId="18" borderId="22" xfId="3" applyFont="1" applyFill="1" applyBorder="1" applyAlignment="1">
      <alignment horizontal="left" vertical="center" wrapText="1"/>
    </xf>
    <xf numFmtId="0" fontId="33" fillId="17" borderId="22" xfId="3" applyFont="1" applyFill="1" applyBorder="1" applyAlignment="1">
      <alignment horizontal="left" vertical="center" wrapText="1"/>
    </xf>
    <xf numFmtId="0" fontId="33" fillId="12" borderId="22" xfId="3" applyFont="1" applyFill="1" applyBorder="1" applyAlignment="1">
      <alignment horizontal="left" vertical="center" wrapText="1"/>
    </xf>
    <xf numFmtId="0" fontId="33" fillId="18" borderId="9" xfId="3" applyFont="1" applyFill="1" applyBorder="1" applyAlignment="1">
      <alignment horizontal="left" vertical="center" wrapText="1"/>
    </xf>
    <xf numFmtId="0" fontId="33" fillId="14" borderId="22" xfId="3" applyFont="1" applyFill="1" applyBorder="1" applyAlignment="1">
      <alignment horizontal="left" vertical="center" wrapText="1"/>
    </xf>
    <xf numFmtId="0" fontId="43" fillId="19" borderId="26" xfId="7" applyFont="1" applyFill="1" applyBorder="1" applyAlignment="1">
      <alignment horizontal="center" vertical="top" wrapText="1"/>
    </xf>
    <xf numFmtId="0" fontId="43" fillId="19" borderId="27" xfId="7" applyFont="1" applyFill="1" applyBorder="1" applyAlignment="1">
      <alignment horizontal="center" vertical="top" wrapText="1"/>
    </xf>
    <xf numFmtId="0" fontId="43" fillId="19" borderId="27" xfId="7" applyFont="1" applyFill="1" applyBorder="1" applyAlignment="1">
      <alignment vertical="top" wrapText="1"/>
    </xf>
    <xf numFmtId="3" fontId="44" fillId="20" borderId="28" xfId="7" applyNumberFormat="1" applyFont="1" applyFill="1" applyBorder="1" applyAlignment="1">
      <alignment vertical="top" wrapText="1"/>
    </xf>
    <xf numFmtId="0" fontId="44" fillId="0" borderId="29" xfId="7" applyFont="1" applyBorder="1" applyAlignment="1">
      <alignment vertical="top" wrapText="1"/>
    </xf>
    <xf numFmtId="0" fontId="44" fillId="0" borderId="28" xfId="7" applyFont="1" applyBorder="1" applyAlignment="1">
      <alignment vertical="top" wrapText="1"/>
    </xf>
    <xf numFmtId="3" fontId="44" fillId="0" borderId="28" xfId="7" applyNumberFormat="1" applyFont="1" applyBorder="1" applyAlignment="1">
      <alignment vertical="top" wrapText="1"/>
    </xf>
    <xf numFmtId="0" fontId="44" fillId="20" borderId="28" xfId="7" applyFont="1" applyFill="1" applyBorder="1" applyAlignment="1">
      <alignment vertical="top" wrapText="1"/>
    </xf>
    <xf numFmtId="0" fontId="43" fillId="21" borderId="28" xfId="7" applyFont="1" applyFill="1" applyBorder="1" applyAlignment="1">
      <alignment vertical="top" wrapText="1"/>
    </xf>
    <xf numFmtId="0" fontId="44" fillId="0" borderId="32" xfId="7" applyFont="1" applyBorder="1" applyAlignment="1">
      <alignment vertical="top" wrapText="1"/>
    </xf>
    <xf numFmtId="0" fontId="0" fillId="0" borderId="0" xfId="0"/>
    <xf numFmtId="0" fontId="4" fillId="0" borderId="0" xfId="2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7" fontId="10" fillId="0" borderId="2" xfId="1" applyNumberFormat="1" applyFont="1" applyBorder="1" applyAlignment="1">
      <alignment horizontal="center" vertical="center"/>
    </xf>
    <xf numFmtId="167" fontId="10" fillId="0" borderId="2" xfId="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170" fontId="16" fillId="3" borderId="2" xfId="1" applyNumberFormat="1" applyFont="1" applyFill="1" applyBorder="1" applyAlignment="1">
      <alignment horizontal="center" vertical="center"/>
    </xf>
    <xf numFmtId="0" fontId="15" fillId="0" borderId="2" xfId="2" applyFont="1" applyBorder="1" applyAlignment="1">
      <alignment horizontal="right"/>
    </xf>
    <xf numFmtId="0" fontId="44" fillId="0" borderId="33" xfId="7" applyFont="1" applyBorder="1" applyAlignment="1">
      <alignment horizontal="center" vertical="top" wrapText="1"/>
    </xf>
    <xf numFmtId="3" fontId="44" fillId="20" borderId="36" xfId="7" applyNumberFormat="1" applyFont="1" applyFill="1" applyBorder="1" applyAlignment="1">
      <alignment vertical="top" wrapText="1"/>
    </xf>
    <xf numFmtId="3" fontId="44" fillId="20" borderId="23" xfId="7" applyNumberFormat="1" applyFont="1" applyFill="1" applyBorder="1" applyAlignment="1">
      <alignment vertical="top" wrapText="1"/>
    </xf>
    <xf numFmtId="0" fontId="43" fillId="19" borderId="37" xfId="7" applyFont="1" applyFill="1" applyBorder="1" applyAlignment="1">
      <alignment horizontal="center" vertical="top" wrapText="1"/>
    </xf>
    <xf numFmtId="3" fontId="43" fillId="19" borderId="37" xfId="7" applyNumberFormat="1" applyFont="1" applyFill="1" applyBorder="1" applyAlignment="1">
      <alignment horizontal="center" vertical="top" wrapText="1"/>
    </xf>
    <xf numFmtId="3" fontId="43" fillId="21" borderId="37" xfId="7" applyNumberFormat="1" applyFont="1" applyFill="1" applyBorder="1" applyAlignment="1">
      <alignment vertical="top" wrapText="1"/>
    </xf>
    <xf numFmtId="4" fontId="33" fillId="0" borderId="19" xfId="3" applyNumberFormat="1" applyFont="1" applyFill="1" applyBorder="1" applyAlignment="1">
      <alignment horizontal="right"/>
    </xf>
    <xf numFmtId="168" fontId="34" fillId="0" borderId="2" xfId="3" applyNumberFormat="1" applyFont="1" applyFill="1" applyBorder="1" applyAlignment="1">
      <alignment horizontal="center" vertical="center"/>
    </xf>
    <xf numFmtId="4" fontId="33" fillId="0" borderId="2" xfId="3" applyNumberFormat="1" applyFont="1" applyFill="1" applyBorder="1" applyAlignment="1">
      <alignment horizontal="right"/>
    </xf>
    <xf numFmtId="4" fontId="34" fillId="0" borderId="2" xfId="3" applyNumberFormat="1" applyFont="1" applyFill="1" applyBorder="1" applyAlignment="1">
      <alignment horizontal="right" vertical="center"/>
    </xf>
    <xf numFmtId="4" fontId="33" fillId="0" borderId="2" xfId="3" applyNumberFormat="1" applyFont="1" applyFill="1" applyBorder="1" applyAlignment="1">
      <alignment horizontal="center" vertical="center" wrapText="1"/>
    </xf>
    <xf numFmtId="4" fontId="33" fillId="0" borderId="2" xfId="3" applyNumberFormat="1" applyFont="1" applyFill="1" applyBorder="1" applyAlignment="1">
      <alignment horizontal="right" vertical="center" wrapText="1"/>
    </xf>
    <xf numFmtId="4" fontId="34" fillId="0" borderId="2" xfId="3" applyNumberFormat="1" applyFont="1" applyFill="1" applyBorder="1" applyAlignment="1">
      <alignment horizontal="right" vertical="center" wrapText="1"/>
    </xf>
    <xf numFmtId="0" fontId="39" fillId="16" borderId="10" xfId="3" applyFont="1" applyFill="1" applyBorder="1" applyAlignment="1">
      <alignment horizontal="center" vertical="center" wrapText="1"/>
    </xf>
    <xf numFmtId="169" fontId="37" fillId="17" borderId="39" xfId="3" applyNumberFormat="1" applyFont="1" applyFill="1" applyBorder="1" applyAlignment="1">
      <alignment horizontal="center" vertical="center" wrapText="1"/>
    </xf>
    <xf numFmtId="169" fontId="37" fillId="12" borderId="39" xfId="3" applyNumberFormat="1" applyFont="1" applyFill="1" applyBorder="1" applyAlignment="1">
      <alignment horizontal="center" vertical="center" wrapText="1"/>
    </xf>
    <xf numFmtId="169" fontId="37" fillId="12" borderId="39" xfId="3" applyNumberFormat="1" applyFont="1" applyFill="1" applyBorder="1" applyAlignment="1">
      <alignment horizontal="center" vertical="center"/>
    </xf>
    <xf numFmtId="4" fontId="33" fillId="0" borderId="40" xfId="3" applyNumberFormat="1" applyFont="1" applyFill="1" applyBorder="1" applyAlignment="1">
      <alignment horizontal="right"/>
    </xf>
    <xf numFmtId="169" fontId="37" fillId="12" borderId="10" xfId="3" applyNumberFormat="1" applyFont="1" applyFill="1" applyBorder="1" applyAlignment="1">
      <alignment horizontal="center" vertical="center"/>
    </xf>
    <xf numFmtId="4" fontId="33" fillId="0" borderId="40" xfId="3" applyNumberFormat="1" applyFont="1" applyFill="1" applyBorder="1" applyAlignment="1">
      <alignment horizontal="center" vertical="center" wrapText="1"/>
    </xf>
    <xf numFmtId="4" fontId="33" fillId="0" borderId="40" xfId="3" applyNumberFormat="1" applyFont="1" applyFill="1" applyBorder="1" applyAlignment="1">
      <alignment horizontal="right" vertical="center" wrapText="1"/>
    </xf>
    <xf numFmtId="49" fontId="3" fillId="0" borderId="18" xfId="2" applyNumberFormat="1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8" xfId="2" applyFont="1" applyBorder="1" applyAlignment="1">
      <alignment vertical="center"/>
    </xf>
    <xf numFmtId="49" fontId="3" fillId="0" borderId="41" xfId="2" applyNumberFormat="1" applyFont="1" applyBorder="1" applyAlignment="1">
      <alignment vertical="center"/>
    </xf>
    <xf numFmtId="0" fontId="3" fillId="0" borderId="42" xfId="2" applyFont="1" applyBorder="1" applyAlignment="1">
      <alignment vertical="center" wrapText="1"/>
    </xf>
    <xf numFmtId="0" fontId="3" fillId="0" borderId="42" xfId="2" applyFont="1" applyBorder="1" applyAlignment="1">
      <alignment vertical="center"/>
    </xf>
    <xf numFmtId="0" fontId="4" fillId="0" borderId="42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43" xfId="2" applyFont="1" applyBorder="1" applyAlignment="1">
      <alignment vertical="center"/>
    </xf>
    <xf numFmtId="0" fontId="40" fillId="0" borderId="8" xfId="2" applyFont="1" applyBorder="1" applyAlignment="1" applyProtection="1">
      <alignment horizontal="left" vertical="center" wrapText="1"/>
    </xf>
    <xf numFmtId="0" fontId="40" fillId="0" borderId="6" xfId="2" applyFont="1" applyBorder="1" applyAlignment="1" applyProtection="1">
      <alignment horizontal="left" vertical="center" wrapText="1"/>
    </xf>
    <xf numFmtId="0" fontId="40" fillId="0" borderId="7" xfId="2" applyFont="1" applyBorder="1" applyAlignment="1" applyProtection="1">
      <alignment horizontal="left" vertical="center" wrapText="1"/>
    </xf>
    <xf numFmtId="0" fontId="40" fillId="0" borderId="8" xfId="2" applyFont="1" applyBorder="1" applyAlignment="1" applyProtection="1">
      <alignment horizontal="left" vertical="center" wrapText="1"/>
    </xf>
    <xf numFmtId="0" fontId="40" fillId="0" borderId="6" xfId="2" applyFont="1" applyBorder="1" applyAlignment="1" applyProtection="1">
      <alignment horizontal="left" vertical="center" wrapText="1"/>
    </xf>
    <xf numFmtId="0" fontId="40" fillId="0" borderId="7" xfId="2" applyFont="1" applyBorder="1" applyAlignment="1" applyProtection="1">
      <alignment horizontal="left" vertical="center" wrapText="1"/>
    </xf>
    <xf numFmtId="49" fontId="40" fillId="0" borderId="2" xfId="2" applyNumberFormat="1" applyFont="1" applyBorder="1" applyAlignment="1" applyProtection="1">
      <alignment horizontal="left" vertical="center"/>
    </xf>
    <xf numFmtId="14" fontId="40" fillId="0" borderId="2" xfId="2" applyNumberFormat="1" applyFont="1" applyBorder="1" applyAlignment="1" applyProtection="1">
      <alignment horizontal="left" vertical="center"/>
    </xf>
    <xf numFmtId="14" fontId="40" fillId="0" borderId="40" xfId="2" applyNumberFormat="1" applyFont="1" applyBorder="1" applyAlignment="1" applyProtection="1">
      <alignment horizontal="left" vertical="center"/>
    </xf>
    <xf numFmtId="0" fontId="40" fillId="0" borderId="2" xfId="2" applyFont="1" applyBorder="1" applyAlignment="1" applyProtection="1">
      <alignment horizontal="left" vertical="center"/>
    </xf>
    <xf numFmtId="0" fontId="40" fillId="0" borderId="40" xfId="2" applyFont="1" applyBorder="1" applyAlignment="1" applyProtection="1">
      <alignment horizontal="left" vertical="center"/>
    </xf>
    <xf numFmtId="0" fontId="33" fillId="16" borderId="9" xfId="3" applyFont="1" applyFill="1" applyBorder="1" applyAlignment="1">
      <alignment horizontal="center" vertical="center"/>
    </xf>
    <xf numFmtId="0" fontId="33" fillId="16" borderId="14" xfId="3" applyFont="1" applyFill="1" applyBorder="1" applyAlignment="1">
      <alignment horizontal="center" vertical="center"/>
    </xf>
    <xf numFmtId="0" fontId="33" fillId="16" borderId="23" xfId="3" applyFont="1" applyFill="1" applyBorder="1" applyAlignment="1">
      <alignment horizontal="center" vertical="center"/>
    </xf>
    <xf numFmtId="169" fontId="37" fillId="13" borderId="9" xfId="3" applyNumberFormat="1" applyFont="1" applyFill="1" applyBorder="1" applyAlignment="1">
      <alignment horizontal="center" vertical="center" wrapText="1"/>
    </xf>
    <xf numFmtId="169" fontId="37" fillId="13" borderId="23" xfId="3" applyNumberFormat="1" applyFont="1" applyFill="1" applyBorder="1" applyAlignment="1">
      <alignment horizontal="center" vertical="center" wrapText="1"/>
    </xf>
    <xf numFmtId="169" fontId="37" fillId="13" borderId="9" xfId="3" applyNumberFormat="1" applyFont="1" applyFill="1" applyBorder="1" applyAlignment="1">
      <alignment horizontal="center" vertical="center"/>
    </xf>
    <xf numFmtId="169" fontId="37" fillId="13" borderId="14" xfId="3" applyNumberFormat="1" applyFont="1" applyFill="1" applyBorder="1" applyAlignment="1">
      <alignment horizontal="center" vertical="center"/>
    </xf>
    <xf numFmtId="169" fontId="37" fillId="13" borderId="23" xfId="3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49" fontId="14" fillId="0" borderId="0" xfId="2" applyNumberFormat="1" applyFont="1" applyAlignment="1">
      <alignment horizontal="left" vertical="center"/>
    </xf>
    <xf numFmtId="0" fontId="2" fillId="6" borderId="2" xfId="2" applyFont="1" applyFill="1" applyBorder="1" applyAlignment="1">
      <alignment horizontal="center" vertical="center"/>
    </xf>
    <xf numFmtId="0" fontId="2" fillId="6" borderId="2" xfId="2" applyFont="1" applyFill="1" applyBorder="1" applyAlignment="1">
      <alignment horizontal="center" vertical="center" wrapText="1"/>
    </xf>
    <xf numFmtId="164" fontId="10" fillId="9" borderId="2" xfId="1" applyNumberFormat="1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40" fillId="0" borderId="8" xfId="2" applyFont="1" applyBorder="1" applyAlignment="1">
      <alignment vertical="center" wrapText="1"/>
    </xf>
    <xf numFmtId="0" fontId="40" fillId="0" borderId="6" xfId="2" applyFont="1" applyBorder="1" applyAlignment="1">
      <alignment vertical="center" wrapText="1"/>
    </xf>
    <xf numFmtId="0" fontId="40" fillId="0" borderId="7" xfId="2" applyFont="1" applyBorder="1" applyAlignment="1">
      <alignment vertical="center" wrapText="1"/>
    </xf>
    <xf numFmtId="49" fontId="40" fillId="0" borderId="2" xfId="2" applyNumberFormat="1" applyFont="1" applyBorder="1" applyAlignment="1">
      <alignment horizontal="left" vertical="center"/>
    </xf>
    <xf numFmtId="0" fontId="40" fillId="0" borderId="2" xfId="2" applyFont="1" applyBorder="1" applyAlignment="1">
      <alignment horizontal="left" vertical="center"/>
    </xf>
    <xf numFmtId="14" fontId="40" fillId="0" borderId="2" xfId="2" applyNumberFormat="1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3" fillId="19" borderId="35" xfId="7" applyFont="1" applyFill="1" applyBorder="1" applyAlignment="1">
      <alignment horizontal="justify" vertical="top" wrapText="1"/>
    </xf>
    <xf numFmtId="0" fontId="43" fillId="19" borderId="34" xfId="7" applyFont="1" applyFill="1" applyBorder="1" applyAlignment="1">
      <alignment horizontal="justify" vertical="top" wrapText="1"/>
    </xf>
    <xf numFmtId="0" fontId="44" fillId="20" borderId="9" xfId="7" applyFont="1" applyFill="1" applyBorder="1" applyAlignment="1">
      <alignment vertical="top" wrapText="1"/>
    </xf>
    <xf numFmtId="0" fontId="44" fillId="20" borderId="36" xfId="7" applyFont="1" applyFill="1" applyBorder="1" applyAlignment="1">
      <alignment vertical="top" wrapText="1"/>
    </xf>
    <xf numFmtId="0" fontId="44" fillId="20" borderId="30" xfId="7" applyFont="1" applyFill="1" applyBorder="1" applyAlignment="1">
      <alignment vertical="top" wrapText="1"/>
    </xf>
    <xf numFmtId="0" fontId="44" fillId="20" borderId="27" xfId="7" applyFont="1" applyFill="1" applyBorder="1" applyAlignment="1">
      <alignment vertical="top" wrapText="1"/>
    </xf>
    <xf numFmtId="0" fontId="43" fillId="19" borderId="9" xfId="7" applyFont="1" applyFill="1" applyBorder="1" applyAlignment="1">
      <alignment horizontal="center" vertical="top" wrapText="1"/>
    </xf>
    <xf numFmtId="0" fontId="43" fillId="19" borderId="14" xfId="7" applyFont="1" applyFill="1" applyBorder="1" applyAlignment="1">
      <alignment horizontal="center" vertical="top" wrapText="1"/>
    </xf>
    <xf numFmtId="0" fontId="43" fillId="19" borderId="23" xfId="7" applyFont="1" applyFill="1" applyBorder="1" applyAlignment="1">
      <alignment horizontal="center" vertical="top" wrapText="1"/>
    </xf>
    <xf numFmtId="0" fontId="43" fillId="21" borderId="35" xfId="7" applyFont="1" applyFill="1" applyBorder="1" applyAlignment="1">
      <alignment vertical="top" wrapText="1"/>
    </xf>
    <xf numFmtId="0" fontId="43" fillId="21" borderId="34" xfId="7" applyFont="1" applyFill="1" applyBorder="1" applyAlignment="1">
      <alignment vertical="top" wrapText="1"/>
    </xf>
    <xf numFmtId="0" fontId="44" fillId="20" borderId="31" xfId="7" applyFont="1" applyFill="1" applyBorder="1" applyAlignment="1">
      <alignment vertical="top" wrapText="1"/>
    </xf>
    <xf numFmtId="0" fontId="44" fillId="20" borderId="37" xfId="7" applyFont="1" applyFill="1" applyBorder="1" applyAlignment="1">
      <alignment vertical="top" wrapText="1"/>
    </xf>
    <xf numFmtId="0" fontId="44" fillId="20" borderId="28" xfId="7" applyFont="1" applyFill="1" applyBorder="1" applyAlignment="1">
      <alignment vertical="top" wrapText="1"/>
    </xf>
    <xf numFmtId="0" fontId="43" fillId="21" borderId="30" xfId="7" applyFont="1" applyFill="1" applyBorder="1" applyAlignment="1">
      <alignment vertical="top" wrapText="1"/>
    </xf>
    <xf numFmtId="0" fontId="43" fillId="21" borderId="27" xfId="7" applyFont="1" applyFill="1" applyBorder="1" applyAlignment="1">
      <alignment vertical="top" wrapText="1"/>
    </xf>
    <xf numFmtId="0" fontId="15" fillId="0" borderId="2" xfId="2" applyFont="1" applyBorder="1" applyAlignment="1">
      <alignment horizontal="left"/>
    </xf>
    <xf numFmtId="14" fontId="15" fillId="0" borderId="2" xfId="2" applyNumberFormat="1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40" fillId="0" borderId="7" xfId="2" applyFont="1" applyBorder="1" applyAlignment="1" applyProtection="1">
      <alignment horizontal="left" vertical="center"/>
    </xf>
    <xf numFmtId="0" fontId="40" fillId="0" borderId="0" xfId="2" applyFont="1" applyBorder="1" applyAlignment="1" applyProtection="1">
      <alignment horizontal="left" vertical="center"/>
    </xf>
    <xf numFmtId="14" fontId="40" fillId="0" borderId="7" xfId="2" applyNumberFormat="1" applyFont="1" applyBorder="1" applyAlignment="1" applyProtection="1">
      <alignment horizontal="left" vertical="center"/>
    </xf>
    <xf numFmtId="0" fontId="40" fillId="0" borderId="44" xfId="2" applyFont="1" applyBorder="1" applyAlignment="1" applyProtection="1">
      <alignment horizontal="left" vertical="center"/>
    </xf>
    <xf numFmtId="14" fontId="40" fillId="0" borderId="8" xfId="2" applyNumberFormat="1" applyFont="1" applyBorder="1" applyAlignment="1" applyProtection="1">
      <alignment horizontal="left" vertical="center"/>
    </xf>
    <xf numFmtId="14" fontId="40" fillId="0" borderId="6" xfId="2" applyNumberFormat="1" applyFont="1" applyBorder="1" applyAlignment="1" applyProtection="1">
      <alignment horizontal="left" vertical="center"/>
    </xf>
    <xf numFmtId="49" fontId="40" fillId="0" borderId="44" xfId="2" applyNumberFormat="1" applyFont="1" applyBorder="1" applyAlignment="1" applyProtection="1">
      <alignment horizontal="left" vertical="center"/>
    </xf>
    <xf numFmtId="0" fontId="40" fillId="0" borderId="45" xfId="2" applyFont="1" applyBorder="1" applyAlignment="1" applyProtection="1">
      <alignment horizontal="left" vertical="center"/>
    </xf>
  </cellXfs>
  <cellStyles count="8">
    <cellStyle name="Comma 2" xfId="4"/>
    <cellStyle name="Normal" xfId="0" builtinId="0"/>
    <cellStyle name="Normal 2" xfId="2"/>
    <cellStyle name="Normal 3" xfId="3"/>
    <cellStyle name="Normal 3 2" xfId="5"/>
    <cellStyle name="Normal 4" xfId="6"/>
    <cellStyle name="Normal 5" xfId="7"/>
    <cellStyle name="Virgulă" xfId="1" builtinId="3"/>
  </cellStyles>
  <dxfs count="0"/>
  <tableStyles count="0" defaultTableStyle="TableStyleMedium2" defaultPivotStyle="PivotStyleLight16"/>
  <colors>
    <mruColors>
      <color rgb="FFFF9B9B"/>
      <color rgb="FFFF7D7D"/>
      <color rgb="FFAFCAFF"/>
      <color rgb="FFA7CF8B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11"/>
  <sheetViews>
    <sheetView view="pageBreakPreview" zoomScale="110" zoomScaleNormal="100" zoomScaleSheetLayoutView="110" workbookViewId="0">
      <selection activeCell="E7" sqref="E7"/>
    </sheetView>
  </sheetViews>
  <sheetFormatPr defaultColWidth="8.7109375" defaultRowHeight="15.75" x14ac:dyDescent="0.25"/>
  <cols>
    <col min="1" max="1" width="56.85546875" style="50" customWidth="1"/>
    <col min="2" max="2" width="43.5703125" style="50" customWidth="1"/>
    <col min="3" max="16384" width="8.7109375" style="50"/>
  </cols>
  <sheetData>
    <row r="2" spans="1:2" x14ac:dyDescent="0.25">
      <c r="A2" s="53"/>
    </row>
    <row r="3" spans="1:2" x14ac:dyDescent="0.25">
      <c r="A3" s="53"/>
    </row>
    <row r="4" spans="1:2" x14ac:dyDescent="0.25">
      <c r="A4" s="53"/>
    </row>
    <row r="5" spans="1:2" x14ac:dyDescent="0.25">
      <c r="A5" s="53" t="s">
        <v>199</v>
      </c>
    </row>
    <row r="6" spans="1:2" ht="29.45" customHeight="1" x14ac:dyDescent="0.25">
      <c r="A6" s="51" t="s">
        <v>48</v>
      </c>
      <c r="B6" s="54" t="s">
        <v>203</v>
      </c>
    </row>
    <row r="7" spans="1:2" ht="29.45" customHeight="1" x14ac:dyDescent="0.25">
      <c r="A7" s="51" t="s">
        <v>49</v>
      </c>
      <c r="B7" s="54" t="s">
        <v>198</v>
      </c>
    </row>
    <row r="8" spans="1:2" ht="29.45" customHeight="1" x14ac:dyDescent="0.25">
      <c r="A8" s="51" t="s">
        <v>201</v>
      </c>
      <c r="B8" s="54" t="s">
        <v>200</v>
      </c>
    </row>
    <row r="9" spans="1:2" ht="29.45" customHeight="1" x14ac:dyDescent="0.25">
      <c r="A9" s="51" t="s">
        <v>1</v>
      </c>
      <c r="B9" s="55" t="s">
        <v>197</v>
      </c>
    </row>
    <row r="10" spans="1:2" ht="30.6" customHeight="1" x14ac:dyDescent="0.25">
      <c r="A10" s="52" t="s">
        <v>196</v>
      </c>
      <c r="B10" s="56" t="s">
        <v>202</v>
      </c>
    </row>
    <row r="11" spans="1:2" x14ac:dyDescent="0.25">
      <c r="A11" s="53"/>
    </row>
  </sheetData>
  <pageMargins left="0.78" right="0.17" top="1.8" bottom="1" header="0.56999999999999995" footer="0.5"/>
  <pageSetup paperSize="9" scale="66" orientation="portrait" r:id="rId1"/>
  <headerFooter>
    <oddHeader>&amp;L&amp;G</oddHeader>
    <oddFooter>&amp;A&amp;RPage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A7CF8B"/>
  </sheetPr>
  <dimension ref="A1:Y841"/>
  <sheetViews>
    <sheetView view="pageBreakPreview" topLeftCell="A127" zoomScale="60" zoomScaleNormal="85" workbookViewId="0">
      <selection activeCell="D27" sqref="D27"/>
    </sheetView>
  </sheetViews>
  <sheetFormatPr defaultColWidth="8.85546875" defaultRowHeight="14.25" x14ac:dyDescent="0.25"/>
  <cols>
    <col min="1" max="1" width="108" style="4" customWidth="1"/>
    <col min="2" max="2" width="7.28515625" style="3" customWidth="1"/>
    <col min="3" max="3" width="9.5703125" style="4" customWidth="1"/>
    <col min="4" max="4" width="9.28515625" style="4" customWidth="1"/>
    <col min="5" max="5" width="18.85546875" style="4" customWidth="1"/>
    <col min="6" max="6" width="20.140625" style="4" customWidth="1"/>
    <col min="7" max="7" width="18.28515625" style="5" customWidth="1"/>
    <col min="8" max="8" width="14.140625" style="6" customWidth="1"/>
    <col min="9" max="9" width="12.42578125" style="6" customWidth="1"/>
    <col min="10" max="10" width="13.28515625" style="6" customWidth="1"/>
    <col min="11" max="21" width="12" style="6" hidden="1" customWidth="1"/>
    <col min="22" max="22" width="12.5703125" style="6" hidden="1" customWidth="1"/>
    <col min="23" max="23" width="8" style="6" bestFit="1" customWidth="1"/>
    <col min="24" max="16384" width="8.85546875" style="5"/>
  </cols>
  <sheetData>
    <row r="1" spans="1:25" ht="15.75" x14ac:dyDescent="0.25">
      <c r="A1" s="236" t="str">
        <f>'Identificare beneficiar'!B6</f>
        <v>SC A.B.C. SRL (MODEL)</v>
      </c>
      <c r="B1" s="236"/>
      <c r="C1" s="236"/>
      <c r="D1" s="236"/>
      <c r="E1" s="236"/>
      <c r="F1" s="236"/>
    </row>
    <row r="2" spans="1:25" ht="15.75" x14ac:dyDescent="0.25">
      <c r="A2" s="236" t="str">
        <f>'Identificare beneficiar'!B7</f>
        <v>SRL (sau ONG)</v>
      </c>
      <c r="B2" s="236"/>
      <c r="C2" s="236"/>
      <c r="D2" s="236"/>
      <c r="E2" s="236"/>
      <c r="F2" s="236"/>
    </row>
    <row r="3" spans="1:25" ht="15.75" x14ac:dyDescent="0.25">
      <c r="A3" s="236" t="str">
        <f>'Identificare beneficiar'!B8</f>
        <v>sediu social</v>
      </c>
      <c r="B3" s="236"/>
      <c r="C3" s="236"/>
      <c r="D3" s="236"/>
      <c r="E3" s="236"/>
      <c r="F3" s="236"/>
    </row>
    <row r="4" spans="1:25" ht="15.75" x14ac:dyDescent="0.25">
      <c r="A4" s="237" t="str">
        <f>'Identificare beneficiar'!B9</f>
        <v>Nume și prenume complet</v>
      </c>
      <c r="B4" s="236"/>
      <c r="C4" s="236"/>
      <c r="D4" s="236"/>
      <c r="E4" s="236"/>
      <c r="F4" s="236"/>
    </row>
    <row r="5" spans="1:25" x14ac:dyDescent="0.25">
      <c r="A5" s="7"/>
    </row>
    <row r="6" spans="1:25" ht="15" customHeight="1" thickBot="1" x14ac:dyDescent="0.3">
      <c r="A6" s="239" t="s">
        <v>35</v>
      </c>
      <c r="B6" s="239"/>
      <c r="C6" s="238" t="s">
        <v>34</v>
      </c>
      <c r="D6" s="238"/>
      <c r="E6" s="238"/>
      <c r="F6" s="24">
        <v>4.6238000000000001</v>
      </c>
    </row>
    <row r="7" spans="1:25" ht="57" customHeight="1" thickBot="1" x14ac:dyDescent="0.3">
      <c r="A7" s="132" t="s">
        <v>52</v>
      </c>
      <c r="B7" s="228"/>
      <c r="C7" s="229"/>
      <c r="D7" s="229"/>
      <c r="E7" s="230"/>
      <c r="F7" s="58" t="s">
        <v>53</v>
      </c>
      <c r="G7" s="59" t="s">
        <v>54</v>
      </c>
      <c r="H7" s="58" t="s">
        <v>55</v>
      </c>
      <c r="I7" s="58" t="s">
        <v>56</v>
      </c>
      <c r="J7" s="58" t="s">
        <v>57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 thickBot="1" x14ac:dyDescent="0.3">
      <c r="A8" s="133" t="s">
        <v>58</v>
      </c>
      <c r="B8" s="133" t="s">
        <v>59</v>
      </c>
      <c r="C8" s="133" t="s">
        <v>60</v>
      </c>
      <c r="D8" s="133" t="s">
        <v>61</v>
      </c>
      <c r="E8" s="133" t="s">
        <v>62</v>
      </c>
      <c r="F8" s="133" t="s">
        <v>63</v>
      </c>
      <c r="G8" s="133" t="s">
        <v>64</v>
      </c>
      <c r="H8" s="133" t="s">
        <v>65</v>
      </c>
      <c r="I8" s="133" t="s">
        <v>66</v>
      </c>
      <c r="J8" s="197" t="s">
        <v>67</v>
      </c>
    </row>
    <row r="9" spans="1:25" ht="15" customHeight="1" thickBot="1" x14ac:dyDescent="0.3">
      <c r="A9" s="157" t="s">
        <v>68</v>
      </c>
      <c r="B9" s="143" t="s">
        <v>69</v>
      </c>
      <c r="C9" s="143" t="s">
        <v>70</v>
      </c>
      <c r="D9" s="143" t="s">
        <v>71</v>
      </c>
      <c r="E9" s="144" t="s">
        <v>72</v>
      </c>
      <c r="F9" s="145"/>
      <c r="G9" s="146"/>
      <c r="H9" s="145"/>
      <c r="I9" s="145"/>
      <c r="J9" s="145"/>
    </row>
    <row r="10" spans="1:25" ht="15.75" x14ac:dyDescent="0.25">
      <c r="A10" s="60"/>
      <c r="B10" s="61"/>
      <c r="C10" s="62"/>
      <c r="D10" s="61"/>
      <c r="E10" s="63">
        <f>C10*D10</f>
        <v>0</v>
      </c>
      <c r="F10" s="64"/>
      <c r="G10" s="61"/>
      <c r="H10" s="65"/>
      <c r="I10" s="65"/>
      <c r="J10" s="65"/>
    </row>
    <row r="11" spans="1:25" ht="17.45" customHeight="1" thickBot="1" x14ac:dyDescent="0.3">
      <c r="A11" s="66"/>
      <c r="B11" s="67"/>
      <c r="C11" s="67"/>
      <c r="D11" s="67"/>
      <c r="E11" s="63">
        <f>C11*D11</f>
        <v>0</v>
      </c>
      <c r="F11" s="68"/>
      <c r="G11" s="67"/>
      <c r="H11" s="65"/>
      <c r="I11" s="69"/>
      <c r="J11" s="69"/>
    </row>
    <row r="12" spans="1:25" ht="17.45" customHeight="1" thickBot="1" x14ac:dyDescent="0.3">
      <c r="A12" s="158" t="s">
        <v>73</v>
      </c>
      <c r="B12" s="70"/>
      <c r="C12" s="70"/>
      <c r="D12" s="70"/>
      <c r="E12" s="129">
        <f>SUM(E10:E11)</f>
        <v>0</v>
      </c>
      <c r="F12" s="129">
        <f t="shared" ref="F12:J12" si="0">SUM(F10:F11)</f>
        <v>0</v>
      </c>
      <c r="G12" s="129">
        <f t="shared" si="0"/>
        <v>0</v>
      </c>
      <c r="H12" s="129">
        <f t="shared" si="0"/>
        <v>0</v>
      </c>
      <c r="I12" s="129">
        <f t="shared" si="0"/>
        <v>0</v>
      </c>
      <c r="J12" s="198">
        <f t="shared" si="0"/>
        <v>0</v>
      </c>
    </row>
    <row r="13" spans="1:25" ht="16.5" thickBot="1" x14ac:dyDescent="0.25">
      <c r="A13" s="157" t="s">
        <v>74</v>
      </c>
      <c r="B13" s="146"/>
      <c r="C13" s="146"/>
      <c r="D13" s="146"/>
      <c r="E13" s="147"/>
      <c r="F13" s="148"/>
      <c r="G13" s="146"/>
      <c r="H13" s="148"/>
      <c r="I13" s="148"/>
      <c r="J13" s="148"/>
    </row>
    <row r="14" spans="1:25" ht="31.5" x14ac:dyDescent="0.25">
      <c r="A14" s="60" t="s">
        <v>75</v>
      </c>
      <c r="B14" s="137" t="s">
        <v>69</v>
      </c>
      <c r="C14" s="137" t="s">
        <v>76</v>
      </c>
      <c r="D14" s="137" t="s">
        <v>71</v>
      </c>
      <c r="E14" s="138" t="s">
        <v>72</v>
      </c>
      <c r="F14" s="94"/>
      <c r="G14" s="61"/>
      <c r="H14" s="94"/>
      <c r="I14" s="94"/>
      <c r="J14" s="94"/>
    </row>
    <row r="15" spans="1:25" ht="15.75" x14ac:dyDescent="0.25">
      <c r="A15" s="72"/>
      <c r="B15" s="73"/>
      <c r="C15" s="73"/>
      <c r="D15" s="74"/>
      <c r="E15" s="63">
        <f>C15*D15</f>
        <v>0</v>
      </c>
      <c r="F15" s="75"/>
      <c r="G15" s="73"/>
      <c r="H15" s="76"/>
      <c r="I15" s="75"/>
      <c r="J15" s="75"/>
    </row>
    <row r="16" spans="1:25" s="173" customFormat="1" ht="15.75" x14ac:dyDescent="0.25">
      <c r="A16" s="72"/>
      <c r="B16" s="73"/>
      <c r="C16" s="73"/>
      <c r="D16" s="74"/>
      <c r="E16" s="63">
        <f t="shared" ref="E16:E19" si="1">C16*D16</f>
        <v>0</v>
      </c>
      <c r="F16" s="75"/>
      <c r="G16" s="73"/>
      <c r="H16" s="76"/>
      <c r="I16" s="75"/>
      <c r="J16" s="7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173" customFormat="1" ht="15.75" x14ac:dyDescent="0.25">
      <c r="A17" s="72"/>
      <c r="B17" s="73"/>
      <c r="C17" s="73"/>
      <c r="D17" s="74"/>
      <c r="E17" s="63">
        <f t="shared" si="1"/>
        <v>0</v>
      </c>
      <c r="F17" s="75"/>
      <c r="G17" s="73"/>
      <c r="H17" s="76"/>
      <c r="I17" s="75"/>
      <c r="J17" s="7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73" customFormat="1" ht="15.75" x14ac:dyDescent="0.25">
      <c r="A18" s="72"/>
      <c r="B18" s="73"/>
      <c r="C18" s="73"/>
      <c r="D18" s="74"/>
      <c r="E18" s="63">
        <f t="shared" si="1"/>
        <v>0</v>
      </c>
      <c r="F18" s="75"/>
      <c r="G18" s="73"/>
      <c r="H18" s="76"/>
      <c r="I18" s="75"/>
      <c r="J18" s="7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x14ac:dyDescent="0.25">
      <c r="A19" s="72"/>
      <c r="B19" s="73"/>
      <c r="C19" s="73"/>
      <c r="D19" s="74"/>
      <c r="E19" s="63">
        <f t="shared" si="1"/>
        <v>0</v>
      </c>
      <c r="F19" s="75"/>
      <c r="G19" s="73"/>
      <c r="H19" s="76"/>
      <c r="I19" s="75"/>
      <c r="J19" s="75"/>
    </row>
    <row r="20" spans="1:23" ht="31.5" x14ac:dyDescent="0.25">
      <c r="A20" s="77" t="s">
        <v>77</v>
      </c>
      <c r="B20" s="137" t="s">
        <v>69</v>
      </c>
      <c r="C20" s="137" t="s">
        <v>76</v>
      </c>
      <c r="D20" s="137" t="s">
        <v>71</v>
      </c>
      <c r="E20" s="138" t="s">
        <v>72</v>
      </c>
      <c r="F20" s="75"/>
      <c r="G20" s="73"/>
      <c r="H20" s="76"/>
      <c r="I20" s="75"/>
      <c r="J20" s="75"/>
    </row>
    <row r="21" spans="1:23" ht="15.75" x14ac:dyDescent="0.25">
      <c r="A21" s="77"/>
      <c r="B21" s="73"/>
      <c r="C21" s="73"/>
      <c r="D21" s="74"/>
      <c r="E21" s="63">
        <f>C21*D21</f>
        <v>0</v>
      </c>
      <c r="F21" s="75"/>
      <c r="G21" s="73"/>
      <c r="H21" s="76"/>
      <c r="I21" s="75"/>
      <c r="J21" s="75"/>
    </row>
    <row r="22" spans="1:23" ht="15.75" x14ac:dyDescent="0.25">
      <c r="A22" s="77"/>
      <c r="B22" s="73"/>
      <c r="C22" s="73"/>
      <c r="D22" s="74"/>
      <c r="E22" s="63">
        <f>C22*D22</f>
        <v>0</v>
      </c>
      <c r="F22" s="75"/>
      <c r="G22" s="73"/>
      <c r="H22" s="76"/>
      <c r="I22" s="75"/>
      <c r="J22" s="75"/>
    </row>
    <row r="23" spans="1:23" ht="31.5" x14ac:dyDescent="0.25">
      <c r="A23" s="77" t="s">
        <v>78</v>
      </c>
      <c r="B23" s="137" t="s">
        <v>69</v>
      </c>
      <c r="C23" s="137" t="s">
        <v>76</v>
      </c>
      <c r="D23" s="137" t="s">
        <v>71</v>
      </c>
      <c r="E23" s="138" t="s">
        <v>72</v>
      </c>
      <c r="F23" s="75"/>
      <c r="G23" s="73"/>
      <c r="H23" s="76"/>
      <c r="I23" s="75"/>
      <c r="J23" s="75"/>
    </row>
    <row r="24" spans="1:23" ht="15.75" x14ac:dyDescent="0.25">
      <c r="A24" s="77"/>
      <c r="B24" s="73"/>
      <c r="C24" s="73"/>
      <c r="D24" s="74"/>
      <c r="E24" s="63">
        <f>C24*D24</f>
        <v>0</v>
      </c>
      <c r="F24" s="75"/>
      <c r="G24" s="73"/>
      <c r="H24" s="76"/>
      <c r="I24" s="75"/>
      <c r="J24" s="75"/>
    </row>
    <row r="25" spans="1:23" ht="16.5" thickBot="1" x14ac:dyDescent="0.3">
      <c r="A25" s="77"/>
      <c r="B25" s="96"/>
      <c r="C25" s="96"/>
      <c r="D25" s="67"/>
      <c r="E25" s="63">
        <f>C25*D25</f>
        <v>0</v>
      </c>
      <c r="F25" s="97"/>
      <c r="G25" s="96"/>
      <c r="H25" s="98"/>
      <c r="I25" s="97"/>
      <c r="J25" s="97"/>
    </row>
    <row r="26" spans="1:23" ht="18.75" thickBot="1" x14ac:dyDescent="0.3">
      <c r="A26" s="159" t="s">
        <v>79</v>
      </c>
      <c r="B26" s="99"/>
      <c r="C26" s="99"/>
      <c r="D26" s="99"/>
      <c r="E26" s="130">
        <f>SUM(E15+E19+E21+E22+E24+E25)</f>
        <v>0</v>
      </c>
      <c r="F26" s="130">
        <f t="shared" ref="F26:J26" si="2">SUM(F15+F19+F21+F22+F24+F25)</f>
        <v>0</v>
      </c>
      <c r="G26" s="130">
        <f t="shared" si="2"/>
        <v>0</v>
      </c>
      <c r="H26" s="130">
        <f t="shared" si="2"/>
        <v>0</v>
      </c>
      <c r="I26" s="130">
        <f t="shared" si="2"/>
        <v>0</v>
      </c>
      <c r="J26" s="199">
        <f t="shared" si="2"/>
        <v>0</v>
      </c>
    </row>
    <row r="27" spans="1:23" ht="16.5" thickBot="1" x14ac:dyDescent="0.3">
      <c r="A27" s="157" t="s">
        <v>80</v>
      </c>
      <c r="B27" s="146"/>
      <c r="C27" s="146"/>
      <c r="D27" s="146"/>
      <c r="E27" s="149"/>
      <c r="F27" s="150"/>
      <c r="G27" s="146"/>
      <c r="H27" s="145"/>
      <c r="I27" s="145"/>
      <c r="J27" s="145"/>
    </row>
    <row r="28" spans="1:23" ht="31.5" x14ac:dyDescent="0.25">
      <c r="A28" s="60" t="s">
        <v>81</v>
      </c>
      <c r="B28" s="137" t="s">
        <v>69</v>
      </c>
      <c r="C28" s="137" t="s">
        <v>76</v>
      </c>
      <c r="D28" s="137" t="s">
        <v>71</v>
      </c>
      <c r="E28" s="138" t="s">
        <v>72</v>
      </c>
      <c r="F28" s="80"/>
      <c r="G28" s="61"/>
      <c r="H28" s="80"/>
      <c r="I28" s="80"/>
      <c r="J28" s="80"/>
    </row>
    <row r="29" spans="1:23" ht="15" x14ac:dyDescent="0.2">
      <c r="A29" s="72"/>
      <c r="B29" s="74"/>
      <c r="C29" s="73"/>
      <c r="D29" s="81"/>
      <c r="E29" s="63">
        <f>C29*D29</f>
        <v>0</v>
      </c>
      <c r="F29" s="82"/>
      <c r="G29" s="74"/>
      <c r="H29" s="83"/>
      <c r="I29" s="82"/>
      <c r="J29" s="82"/>
    </row>
    <row r="30" spans="1:23" ht="15" x14ac:dyDescent="0.2">
      <c r="A30" s="72"/>
      <c r="B30" s="74"/>
      <c r="C30" s="73"/>
      <c r="D30" s="81"/>
      <c r="E30" s="63">
        <f>C30*D30</f>
        <v>0</v>
      </c>
      <c r="F30" s="82"/>
      <c r="G30" s="74"/>
      <c r="H30" s="83"/>
      <c r="I30" s="82"/>
      <c r="J30" s="82"/>
    </row>
    <row r="31" spans="1:23" ht="31.5" x14ac:dyDescent="0.25">
      <c r="A31" s="78" t="s">
        <v>82</v>
      </c>
      <c r="B31" s="137" t="s">
        <v>69</v>
      </c>
      <c r="C31" s="137" t="s">
        <v>76</v>
      </c>
      <c r="D31" s="137" t="s">
        <v>71</v>
      </c>
      <c r="E31" s="138" t="s">
        <v>72</v>
      </c>
      <c r="F31" s="79"/>
      <c r="G31" s="74"/>
      <c r="H31" s="80"/>
      <c r="I31" s="79"/>
      <c r="J31" s="79"/>
    </row>
    <row r="32" spans="1:23" ht="15" x14ac:dyDescent="0.2">
      <c r="A32" s="72"/>
      <c r="B32" s="74"/>
      <c r="C32" s="73"/>
      <c r="D32" s="81"/>
      <c r="E32" s="63">
        <f>C32*D32</f>
        <v>0</v>
      </c>
      <c r="F32" s="82"/>
      <c r="G32" s="74"/>
      <c r="H32" s="83"/>
      <c r="I32" s="82"/>
      <c r="J32" s="82"/>
    </row>
    <row r="33" spans="1:23" ht="15" x14ac:dyDescent="0.2">
      <c r="A33" s="72"/>
      <c r="B33" s="74"/>
      <c r="C33" s="73"/>
      <c r="D33" s="81"/>
      <c r="E33" s="63">
        <f>C33*D33</f>
        <v>0</v>
      </c>
      <c r="F33" s="82"/>
      <c r="G33" s="74"/>
      <c r="H33" s="83"/>
      <c r="I33" s="82"/>
      <c r="J33" s="82"/>
    </row>
    <row r="34" spans="1:23" ht="31.5" x14ac:dyDescent="0.25">
      <c r="A34" s="78" t="s">
        <v>83</v>
      </c>
      <c r="B34" s="139" t="s">
        <v>69</v>
      </c>
      <c r="C34" s="139" t="s">
        <v>76</v>
      </c>
      <c r="D34" s="139" t="s">
        <v>71</v>
      </c>
      <c r="E34" s="140" t="s">
        <v>72</v>
      </c>
      <c r="F34" s="79"/>
      <c r="G34" s="74"/>
      <c r="H34" s="79"/>
      <c r="I34" s="79"/>
      <c r="J34" s="79"/>
    </row>
    <row r="35" spans="1:23" ht="15" x14ac:dyDescent="0.2">
      <c r="A35" s="72"/>
      <c r="B35" s="74"/>
      <c r="C35" s="73"/>
      <c r="D35" s="81"/>
      <c r="E35" s="63">
        <f>C35*D35</f>
        <v>0</v>
      </c>
      <c r="F35" s="82"/>
      <c r="G35" s="74"/>
      <c r="H35" s="83"/>
      <c r="I35" s="82"/>
      <c r="J35" s="82"/>
    </row>
    <row r="36" spans="1:23" ht="15" x14ac:dyDescent="0.2">
      <c r="A36" s="72"/>
      <c r="B36" s="74"/>
      <c r="C36" s="73"/>
      <c r="D36" s="81"/>
      <c r="E36" s="63">
        <f>C36*D36</f>
        <v>0</v>
      </c>
      <c r="F36" s="82"/>
      <c r="G36" s="74"/>
      <c r="H36" s="83"/>
      <c r="I36" s="82"/>
      <c r="J36" s="82"/>
    </row>
    <row r="37" spans="1:23" ht="31.5" x14ac:dyDescent="0.2">
      <c r="A37" s="78" t="s">
        <v>84</v>
      </c>
      <c r="B37" s="137" t="s">
        <v>69</v>
      </c>
      <c r="C37" s="137" t="s">
        <v>76</v>
      </c>
      <c r="D37" s="137" t="s">
        <v>71</v>
      </c>
      <c r="E37" s="138" t="s">
        <v>72</v>
      </c>
      <c r="F37" s="82"/>
      <c r="G37" s="74"/>
      <c r="H37" s="83"/>
      <c r="I37" s="82"/>
      <c r="J37" s="82"/>
    </row>
    <row r="38" spans="1:23" ht="15" x14ac:dyDescent="0.2">
      <c r="A38" s="72"/>
      <c r="B38" s="74"/>
      <c r="C38" s="73"/>
      <c r="D38" s="81"/>
      <c r="E38" s="63">
        <f>C38*D38</f>
        <v>0</v>
      </c>
      <c r="F38" s="82"/>
      <c r="G38" s="74"/>
      <c r="H38" s="83"/>
      <c r="I38" s="82"/>
      <c r="J38" s="82"/>
    </row>
    <row r="39" spans="1:23" ht="15" x14ac:dyDescent="0.2">
      <c r="A39" s="72"/>
      <c r="B39" s="74"/>
      <c r="C39" s="73"/>
      <c r="D39" s="81"/>
      <c r="E39" s="63">
        <f>C39*D39</f>
        <v>0</v>
      </c>
      <c r="F39" s="82"/>
      <c r="G39" s="74"/>
      <c r="H39" s="83"/>
      <c r="I39" s="82"/>
      <c r="J39" s="82"/>
    </row>
    <row r="40" spans="1:23" ht="15.75" thickBot="1" x14ac:dyDescent="0.25">
      <c r="A40" s="95"/>
      <c r="B40" s="67"/>
      <c r="C40" s="96"/>
      <c r="D40" s="103"/>
      <c r="E40" s="63">
        <f>C40*D40</f>
        <v>0</v>
      </c>
      <c r="F40" s="104"/>
      <c r="G40" s="67"/>
      <c r="H40" s="105"/>
      <c r="I40" s="104"/>
      <c r="J40" s="104"/>
    </row>
    <row r="41" spans="1:23" ht="18.75" thickBot="1" x14ac:dyDescent="0.3">
      <c r="A41" s="159" t="s">
        <v>85</v>
      </c>
      <c r="B41" s="99"/>
      <c r="C41" s="106"/>
      <c r="D41" s="107"/>
      <c r="E41" s="130">
        <f>SUM(E29+E30+E32+E33+E35+E36+E38+E39+E40)</f>
        <v>0</v>
      </c>
      <c r="F41" s="130">
        <f t="shared" ref="F41:J41" si="3">SUM(F29+F30+F32+F33+F35+F36+F38+F39+F40)</f>
        <v>0</v>
      </c>
      <c r="G41" s="130">
        <f t="shared" si="3"/>
        <v>0</v>
      </c>
      <c r="H41" s="130">
        <f t="shared" si="3"/>
        <v>0</v>
      </c>
      <c r="I41" s="130">
        <f t="shared" si="3"/>
        <v>0</v>
      </c>
      <c r="J41" s="199">
        <f t="shared" si="3"/>
        <v>0</v>
      </c>
    </row>
    <row r="42" spans="1:23" ht="32.25" thickBot="1" x14ac:dyDescent="0.25">
      <c r="A42" s="157" t="s">
        <v>86</v>
      </c>
      <c r="B42" s="143" t="s">
        <v>69</v>
      </c>
      <c r="C42" s="143" t="s">
        <v>76</v>
      </c>
      <c r="D42" s="143" t="s">
        <v>71</v>
      </c>
      <c r="E42" s="144" t="s">
        <v>72</v>
      </c>
      <c r="F42" s="151"/>
      <c r="G42" s="152"/>
      <c r="H42" s="153"/>
      <c r="I42" s="151"/>
      <c r="J42" s="151"/>
    </row>
    <row r="43" spans="1:23" ht="15" x14ac:dyDescent="0.25">
      <c r="A43" s="87"/>
      <c r="B43" s="61"/>
      <c r="C43" s="61"/>
      <c r="D43" s="108"/>
      <c r="E43" s="63">
        <f>C43*D43</f>
        <v>0</v>
      </c>
      <c r="F43" s="89"/>
      <c r="G43" s="61"/>
      <c r="H43" s="89"/>
      <c r="I43" s="89"/>
      <c r="J43" s="89"/>
    </row>
    <row r="44" spans="1:23" ht="15" x14ac:dyDescent="0.2">
      <c r="A44" s="72"/>
      <c r="B44" s="84"/>
      <c r="C44" s="84"/>
      <c r="D44" s="84"/>
      <c r="E44" s="63">
        <f t="shared" ref="E44:E48" si="4">C44*D44</f>
        <v>0</v>
      </c>
      <c r="F44" s="82"/>
      <c r="G44" s="84"/>
      <c r="H44" s="83"/>
      <c r="I44" s="82"/>
      <c r="J44" s="82"/>
    </row>
    <row r="45" spans="1:23" ht="15" x14ac:dyDescent="0.2">
      <c r="A45" s="72"/>
      <c r="B45" s="84"/>
      <c r="C45" s="84"/>
      <c r="D45" s="84"/>
      <c r="E45" s="63">
        <f t="shared" si="4"/>
        <v>0</v>
      </c>
      <c r="F45" s="82"/>
      <c r="G45" s="84"/>
      <c r="H45" s="83"/>
      <c r="I45" s="82"/>
      <c r="J45" s="82"/>
    </row>
    <row r="46" spans="1:23" s="173" customFormat="1" ht="15" x14ac:dyDescent="0.2">
      <c r="A46" s="72"/>
      <c r="B46" s="109"/>
      <c r="C46" s="109"/>
      <c r="D46" s="109"/>
      <c r="E46" s="63">
        <f t="shared" si="4"/>
        <v>0</v>
      </c>
      <c r="F46" s="104"/>
      <c r="G46" s="109"/>
      <c r="H46" s="105"/>
      <c r="I46" s="104"/>
      <c r="J46" s="10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173" customFormat="1" ht="15" x14ac:dyDescent="0.2">
      <c r="A47" s="72"/>
      <c r="B47" s="109"/>
      <c r="C47" s="109"/>
      <c r="D47" s="109"/>
      <c r="E47" s="63">
        <f t="shared" si="4"/>
        <v>0</v>
      </c>
      <c r="F47" s="104"/>
      <c r="G47" s="109"/>
      <c r="H47" s="105"/>
      <c r="I47" s="104"/>
      <c r="J47" s="10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.75" thickBot="1" x14ac:dyDescent="0.25">
      <c r="A48" s="85"/>
      <c r="B48" s="109"/>
      <c r="C48" s="109"/>
      <c r="D48" s="109"/>
      <c r="E48" s="63">
        <f t="shared" si="4"/>
        <v>0</v>
      </c>
      <c r="F48" s="104"/>
      <c r="G48" s="109"/>
      <c r="H48" s="105"/>
      <c r="I48" s="104"/>
      <c r="J48" s="104"/>
    </row>
    <row r="49" spans="1:23" ht="32.25" thickBot="1" x14ac:dyDescent="0.3">
      <c r="A49" s="159" t="s">
        <v>87</v>
      </c>
      <c r="B49" s="99"/>
      <c r="C49" s="106"/>
      <c r="D49" s="107"/>
      <c r="E49" s="130">
        <f>SUM(E43:E48)</f>
        <v>0</v>
      </c>
      <c r="F49" s="130">
        <f t="shared" ref="F49:J49" si="5">SUM(F43:F48)</f>
        <v>0</v>
      </c>
      <c r="G49" s="130">
        <f t="shared" si="5"/>
        <v>0</v>
      </c>
      <c r="H49" s="130">
        <f t="shared" si="5"/>
        <v>0</v>
      </c>
      <c r="I49" s="130">
        <f t="shared" si="5"/>
        <v>0</v>
      </c>
      <c r="J49" s="199">
        <f t="shared" si="5"/>
        <v>0</v>
      </c>
    </row>
    <row r="50" spans="1:23" ht="48" thickBot="1" x14ac:dyDescent="0.3">
      <c r="A50" s="157" t="s">
        <v>88</v>
      </c>
      <c r="B50" s="143" t="s">
        <v>69</v>
      </c>
      <c r="C50" s="143" t="s">
        <v>76</v>
      </c>
      <c r="D50" s="143" t="s">
        <v>71</v>
      </c>
      <c r="E50" s="144" t="s">
        <v>72</v>
      </c>
      <c r="F50" s="145"/>
      <c r="G50" s="146"/>
      <c r="H50" s="145"/>
      <c r="I50" s="145"/>
      <c r="J50" s="145"/>
    </row>
    <row r="51" spans="1:23" ht="15" x14ac:dyDescent="0.2">
      <c r="A51" s="87"/>
      <c r="B51" s="86"/>
      <c r="C51" s="110"/>
      <c r="D51" s="86"/>
      <c r="E51" s="63">
        <f t="shared" ref="E51:E59" si="6">C51*D51</f>
        <v>0</v>
      </c>
      <c r="F51" s="111"/>
      <c r="G51" s="86"/>
      <c r="H51" s="65"/>
      <c r="I51" s="111"/>
      <c r="J51" s="111"/>
    </row>
    <row r="52" spans="1:23" ht="15" x14ac:dyDescent="0.2">
      <c r="A52" s="87"/>
      <c r="B52" s="86"/>
      <c r="C52" s="110"/>
      <c r="D52" s="86"/>
      <c r="E52" s="63">
        <f t="shared" si="6"/>
        <v>0</v>
      </c>
      <c r="F52" s="111"/>
      <c r="G52" s="86"/>
      <c r="H52" s="65"/>
      <c r="I52" s="111"/>
      <c r="J52" s="111"/>
    </row>
    <row r="53" spans="1:23" ht="15" x14ac:dyDescent="0.2">
      <c r="A53" s="87"/>
      <c r="B53" s="86"/>
      <c r="C53" s="110"/>
      <c r="D53" s="86"/>
      <c r="E53" s="63">
        <f t="shared" si="6"/>
        <v>0</v>
      </c>
      <c r="F53" s="111"/>
      <c r="G53" s="86"/>
      <c r="H53" s="65"/>
      <c r="I53" s="111"/>
      <c r="J53" s="111"/>
    </row>
    <row r="54" spans="1:23" ht="15" x14ac:dyDescent="0.2">
      <c r="A54" s="72"/>
      <c r="B54" s="84"/>
      <c r="C54" s="81"/>
      <c r="D54" s="84"/>
      <c r="E54" s="63">
        <f t="shared" si="6"/>
        <v>0</v>
      </c>
      <c r="F54" s="82"/>
      <c r="G54" s="84"/>
      <c r="H54" s="65"/>
      <c r="I54" s="82"/>
      <c r="J54" s="82"/>
    </row>
    <row r="55" spans="1:23" ht="15" x14ac:dyDescent="0.2">
      <c r="A55" s="72"/>
      <c r="B55" s="84"/>
      <c r="C55" s="81"/>
      <c r="D55" s="84"/>
      <c r="E55" s="63">
        <f t="shared" si="6"/>
        <v>0</v>
      </c>
      <c r="F55" s="82"/>
      <c r="G55" s="84"/>
      <c r="H55" s="65"/>
      <c r="I55" s="82"/>
      <c r="J55" s="82"/>
    </row>
    <row r="56" spans="1:23" s="173" customFormat="1" ht="15" x14ac:dyDescent="0.2">
      <c r="A56" s="72"/>
      <c r="B56" s="84"/>
      <c r="C56" s="81"/>
      <c r="D56" s="84"/>
      <c r="E56" s="63">
        <f t="shared" si="6"/>
        <v>0</v>
      </c>
      <c r="F56" s="82"/>
      <c r="G56" s="84"/>
      <c r="H56" s="65"/>
      <c r="I56" s="82"/>
      <c r="J56" s="8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173" customFormat="1" ht="15" x14ac:dyDescent="0.2">
      <c r="A57" s="72"/>
      <c r="B57" s="84"/>
      <c r="C57" s="81"/>
      <c r="D57" s="84"/>
      <c r="E57" s="63">
        <f t="shared" si="6"/>
        <v>0</v>
      </c>
      <c r="F57" s="82"/>
      <c r="G57" s="84"/>
      <c r="H57" s="65"/>
      <c r="I57" s="82"/>
      <c r="J57" s="8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x14ac:dyDescent="0.2">
      <c r="A58" s="72"/>
      <c r="B58" s="84"/>
      <c r="C58" s="81"/>
      <c r="D58" s="84"/>
      <c r="E58" s="63">
        <f t="shared" si="6"/>
        <v>0</v>
      </c>
      <c r="F58" s="82"/>
      <c r="G58" s="84"/>
      <c r="H58" s="65"/>
      <c r="I58" s="82"/>
      <c r="J58" s="82"/>
    </row>
    <row r="59" spans="1:23" ht="15.75" thickBot="1" x14ac:dyDescent="0.25">
      <c r="A59" s="72"/>
      <c r="B59" s="84"/>
      <c r="C59" s="81"/>
      <c r="D59" s="84"/>
      <c r="E59" s="63">
        <f t="shared" si="6"/>
        <v>0</v>
      </c>
      <c r="F59" s="82"/>
      <c r="G59" s="84"/>
      <c r="H59" s="65"/>
      <c r="I59" s="82"/>
      <c r="J59" s="82"/>
    </row>
    <row r="60" spans="1:23" ht="48" thickBot="1" x14ac:dyDescent="0.3">
      <c r="A60" s="159" t="s">
        <v>89</v>
      </c>
      <c r="B60" s="112"/>
      <c r="C60" s="112"/>
      <c r="D60" s="112"/>
      <c r="E60" s="130">
        <f>SUM(E51:E59)</f>
        <v>0</v>
      </c>
      <c r="F60" s="130">
        <f t="shared" ref="F60:J60" si="7">SUM(F51:F59)</f>
        <v>0</v>
      </c>
      <c r="G60" s="130">
        <f t="shared" si="7"/>
        <v>0</v>
      </c>
      <c r="H60" s="130">
        <f t="shared" si="7"/>
        <v>0</v>
      </c>
      <c r="I60" s="130">
        <f t="shared" si="7"/>
        <v>0</v>
      </c>
      <c r="J60" s="199">
        <f t="shared" si="7"/>
        <v>0</v>
      </c>
    </row>
    <row r="61" spans="1:23" ht="32.25" thickBot="1" x14ac:dyDescent="0.3">
      <c r="A61" s="160" t="s">
        <v>90</v>
      </c>
      <c r="B61" s="143" t="s">
        <v>69</v>
      </c>
      <c r="C61" s="143" t="s">
        <v>76</v>
      </c>
      <c r="D61" s="143" t="s">
        <v>71</v>
      </c>
      <c r="E61" s="144" t="s">
        <v>72</v>
      </c>
      <c r="F61" s="145"/>
      <c r="G61" s="154"/>
      <c r="H61" s="145"/>
      <c r="I61" s="145"/>
      <c r="J61" s="145"/>
    </row>
    <row r="62" spans="1:23" ht="15" x14ac:dyDescent="0.2">
      <c r="A62" s="87"/>
      <c r="B62" s="86"/>
      <c r="C62" s="86"/>
      <c r="D62" s="86"/>
      <c r="E62" s="63">
        <f t="shared" ref="E62:E64" si="8">C62*D62</f>
        <v>0</v>
      </c>
      <c r="F62" s="111"/>
      <c r="G62" s="86"/>
      <c r="H62" s="113"/>
      <c r="I62" s="111"/>
      <c r="J62" s="111"/>
    </row>
    <row r="63" spans="1:23" ht="15" x14ac:dyDescent="0.2">
      <c r="A63" s="72"/>
      <c r="B63" s="84"/>
      <c r="C63" s="84"/>
      <c r="D63" s="84"/>
      <c r="E63" s="63">
        <f t="shared" si="8"/>
        <v>0</v>
      </c>
      <c r="F63" s="82"/>
      <c r="G63" s="84"/>
      <c r="H63" s="83"/>
      <c r="I63" s="82"/>
      <c r="J63" s="82"/>
    </row>
    <row r="64" spans="1:23" ht="15.75" thickBot="1" x14ac:dyDescent="0.25">
      <c r="A64" s="72"/>
      <c r="B64" s="84"/>
      <c r="C64" s="84"/>
      <c r="D64" s="84"/>
      <c r="E64" s="63">
        <f t="shared" si="8"/>
        <v>0</v>
      </c>
      <c r="F64" s="82"/>
      <c r="G64" s="84"/>
      <c r="H64" s="83"/>
      <c r="I64" s="82"/>
      <c r="J64" s="82"/>
    </row>
    <row r="65" spans="1:23" ht="32.25" thickBot="1" x14ac:dyDescent="0.3">
      <c r="A65" s="159" t="s">
        <v>91</v>
      </c>
      <c r="B65" s="112"/>
      <c r="C65" s="112"/>
      <c r="D65" s="112"/>
      <c r="E65" s="130">
        <f>SUM(E62:E64)</f>
        <v>0</v>
      </c>
      <c r="F65" s="130">
        <f t="shared" ref="F65:J65" si="9">SUM(F62:F64)</f>
        <v>0</v>
      </c>
      <c r="G65" s="130">
        <f t="shared" si="9"/>
        <v>0</v>
      </c>
      <c r="H65" s="130">
        <f t="shared" si="9"/>
        <v>0</v>
      </c>
      <c r="I65" s="130">
        <f t="shared" si="9"/>
        <v>0</v>
      </c>
      <c r="J65" s="199">
        <f t="shared" si="9"/>
        <v>0</v>
      </c>
    </row>
    <row r="66" spans="1:23" ht="48" thickBot="1" x14ac:dyDescent="0.3">
      <c r="A66" s="157" t="s">
        <v>92</v>
      </c>
      <c r="B66" s="143" t="s">
        <v>69</v>
      </c>
      <c r="C66" s="143" t="s">
        <v>76</v>
      </c>
      <c r="D66" s="143" t="s">
        <v>71</v>
      </c>
      <c r="E66" s="144" t="s">
        <v>72</v>
      </c>
      <c r="F66" s="145"/>
      <c r="G66" s="152"/>
      <c r="H66" s="145"/>
      <c r="I66" s="145"/>
      <c r="J66" s="145"/>
    </row>
    <row r="67" spans="1:23" ht="15.75" x14ac:dyDescent="0.25">
      <c r="A67" s="60"/>
      <c r="B67" s="86"/>
      <c r="C67" s="86"/>
      <c r="D67" s="86"/>
      <c r="E67" s="63">
        <f t="shared" ref="E67:E69" si="10">C67*D67</f>
        <v>0</v>
      </c>
      <c r="F67" s="64"/>
      <c r="G67" s="86"/>
      <c r="H67" s="65"/>
      <c r="I67" s="64"/>
      <c r="J67" s="64"/>
    </row>
    <row r="68" spans="1:23" ht="15.75" x14ac:dyDescent="0.25">
      <c r="A68" s="60"/>
      <c r="B68" s="86"/>
      <c r="C68" s="86"/>
      <c r="D68" s="86"/>
      <c r="E68" s="63">
        <f t="shared" si="10"/>
        <v>0</v>
      </c>
      <c r="F68" s="64"/>
      <c r="G68" s="86"/>
      <c r="H68" s="65"/>
      <c r="I68" s="64"/>
      <c r="J68" s="64"/>
    </row>
    <row r="69" spans="1:23" ht="16.5" thickBot="1" x14ac:dyDescent="0.3">
      <c r="A69" s="60"/>
      <c r="B69" s="86"/>
      <c r="C69" s="86"/>
      <c r="D69" s="86"/>
      <c r="E69" s="63">
        <f t="shared" si="10"/>
        <v>0</v>
      </c>
      <c r="F69" s="64"/>
      <c r="G69" s="86"/>
      <c r="H69" s="65"/>
      <c r="I69" s="64"/>
      <c r="J69" s="64"/>
    </row>
    <row r="70" spans="1:23" ht="48" thickBot="1" x14ac:dyDescent="0.3">
      <c r="A70" s="159" t="s">
        <v>93</v>
      </c>
      <c r="B70" s="112"/>
      <c r="C70" s="112"/>
      <c r="D70" s="112"/>
      <c r="E70" s="130">
        <f>SUM(E67:E69)</f>
        <v>0</v>
      </c>
      <c r="F70" s="130">
        <f t="shared" ref="F70:J70" si="11">SUM(F67:F69)</f>
        <v>0</v>
      </c>
      <c r="G70" s="130">
        <f t="shared" si="11"/>
        <v>0</v>
      </c>
      <c r="H70" s="130">
        <f t="shared" si="11"/>
        <v>0</v>
      </c>
      <c r="I70" s="130">
        <f t="shared" si="11"/>
        <v>0</v>
      </c>
      <c r="J70" s="199">
        <f t="shared" si="11"/>
        <v>0</v>
      </c>
    </row>
    <row r="71" spans="1:23" ht="32.25" thickBot="1" x14ac:dyDescent="0.3">
      <c r="A71" s="157" t="s">
        <v>94</v>
      </c>
      <c r="B71" s="143" t="s">
        <v>69</v>
      </c>
      <c r="C71" s="143" t="s">
        <v>76</v>
      </c>
      <c r="D71" s="143" t="s">
        <v>71</v>
      </c>
      <c r="E71" s="144" t="s">
        <v>72</v>
      </c>
      <c r="F71" s="155"/>
      <c r="G71" s="152"/>
      <c r="H71" s="156"/>
      <c r="I71" s="155"/>
      <c r="J71" s="155"/>
    </row>
    <row r="72" spans="1:23" ht="15" x14ac:dyDescent="0.2">
      <c r="A72" s="87"/>
      <c r="B72" s="86"/>
      <c r="C72" s="110"/>
      <c r="D72" s="86"/>
      <c r="E72" s="63">
        <f t="shared" ref="E72:E80" si="12">C72*D72</f>
        <v>0</v>
      </c>
      <c r="F72" s="111"/>
      <c r="G72" s="86"/>
      <c r="H72" s="65"/>
      <c r="I72" s="111"/>
      <c r="J72" s="111"/>
    </row>
    <row r="73" spans="1:23" ht="15" x14ac:dyDescent="0.2">
      <c r="A73" s="72"/>
      <c r="B73" s="84"/>
      <c r="C73" s="81"/>
      <c r="D73" s="84"/>
      <c r="E73" s="63">
        <f t="shared" si="12"/>
        <v>0</v>
      </c>
      <c r="F73" s="82"/>
      <c r="G73" s="84"/>
      <c r="H73" s="65"/>
      <c r="I73" s="82"/>
      <c r="J73" s="82"/>
    </row>
    <row r="74" spans="1:23" ht="15" x14ac:dyDescent="0.2">
      <c r="A74" s="72"/>
      <c r="B74" s="84"/>
      <c r="C74" s="81"/>
      <c r="D74" s="84"/>
      <c r="E74" s="63">
        <f t="shared" si="12"/>
        <v>0</v>
      </c>
      <c r="F74" s="82"/>
      <c r="G74" s="84"/>
      <c r="H74" s="65"/>
      <c r="I74" s="82"/>
      <c r="J74" s="82"/>
    </row>
    <row r="75" spans="1:23" ht="15" x14ac:dyDescent="0.2">
      <c r="A75" s="72"/>
      <c r="B75" s="84"/>
      <c r="C75" s="81"/>
      <c r="D75" s="84"/>
      <c r="E75" s="63">
        <f t="shared" si="12"/>
        <v>0</v>
      </c>
      <c r="F75" s="82"/>
      <c r="G75" s="84"/>
      <c r="H75" s="65"/>
      <c r="I75" s="82"/>
      <c r="J75" s="82"/>
    </row>
    <row r="76" spans="1:23" ht="15" x14ac:dyDescent="0.2">
      <c r="A76" s="72"/>
      <c r="B76" s="84"/>
      <c r="C76" s="81"/>
      <c r="D76" s="84"/>
      <c r="E76" s="63">
        <f t="shared" si="12"/>
        <v>0</v>
      </c>
      <c r="F76" s="82"/>
      <c r="G76" s="84"/>
      <c r="H76" s="65"/>
      <c r="I76" s="82"/>
      <c r="J76" s="82"/>
    </row>
    <row r="77" spans="1:23" s="173" customFormat="1" ht="15" x14ac:dyDescent="0.2">
      <c r="A77" s="95"/>
      <c r="B77" s="109"/>
      <c r="C77" s="103"/>
      <c r="D77" s="109"/>
      <c r="E77" s="63">
        <f t="shared" si="12"/>
        <v>0</v>
      </c>
      <c r="F77" s="104"/>
      <c r="G77" s="109"/>
      <c r="H77" s="69"/>
      <c r="I77" s="104"/>
      <c r="J77" s="10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173" customFormat="1" ht="15" x14ac:dyDescent="0.2">
      <c r="A78" s="95"/>
      <c r="B78" s="109"/>
      <c r="C78" s="103"/>
      <c r="D78" s="109"/>
      <c r="E78" s="63">
        <f t="shared" si="12"/>
        <v>0</v>
      </c>
      <c r="F78" s="104"/>
      <c r="G78" s="109"/>
      <c r="H78" s="69"/>
      <c r="I78" s="104"/>
      <c r="J78" s="104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173" customFormat="1" ht="15" x14ac:dyDescent="0.2">
      <c r="A79" s="95"/>
      <c r="B79" s="109"/>
      <c r="C79" s="103"/>
      <c r="D79" s="109"/>
      <c r="E79" s="63">
        <f t="shared" si="12"/>
        <v>0</v>
      </c>
      <c r="F79" s="104"/>
      <c r="G79" s="109"/>
      <c r="H79" s="69"/>
      <c r="I79" s="104"/>
      <c r="J79" s="10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6.5" thickBot="1" x14ac:dyDescent="0.3">
      <c r="A80" s="118"/>
      <c r="B80" s="109"/>
      <c r="C80" s="109"/>
      <c r="D80" s="109"/>
      <c r="E80" s="63">
        <f t="shared" si="12"/>
        <v>0</v>
      </c>
      <c r="F80" s="119"/>
      <c r="G80" s="109"/>
      <c r="H80" s="69"/>
      <c r="I80" s="119"/>
      <c r="J80" s="119"/>
    </row>
    <row r="81" spans="1:23" ht="18.75" thickBot="1" x14ac:dyDescent="0.3">
      <c r="A81" s="159" t="s">
        <v>95</v>
      </c>
      <c r="B81" s="112"/>
      <c r="C81" s="112"/>
      <c r="D81" s="112"/>
      <c r="E81" s="126">
        <f>SUM(E72:E80)</f>
        <v>0</v>
      </c>
      <c r="F81" s="126">
        <f t="shared" ref="F81:J81" si="13">SUM(F72:F80)</f>
        <v>0</v>
      </c>
      <c r="G81" s="126">
        <f t="shared" si="13"/>
        <v>0</v>
      </c>
      <c r="H81" s="126">
        <f t="shared" si="13"/>
        <v>0</v>
      </c>
      <c r="I81" s="126">
        <f t="shared" si="13"/>
        <v>0</v>
      </c>
      <c r="J81" s="200">
        <f t="shared" si="13"/>
        <v>0</v>
      </c>
    </row>
    <row r="82" spans="1:23" ht="32.25" thickBot="1" x14ac:dyDescent="0.3">
      <c r="A82" s="157" t="s">
        <v>96</v>
      </c>
      <c r="B82" s="143" t="s">
        <v>69</v>
      </c>
      <c r="C82" s="143" t="s">
        <v>76</v>
      </c>
      <c r="D82" s="143" t="s">
        <v>71</v>
      </c>
      <c r="E82" s="144" t="s">
        <v>72</v>
      </c>
      <c r="F82" s="145"/>
      <c r="G82" s="152"/>
      <c r="H82" s="145"/>
      <c r="I82" s="145"/>
      <c r="J82" s="145"/>
    </row>
    <row r="83" spans="1:23" ht="15.75" x14ac:dyDescent="0.25">
      <c r="A83" s="87"/>
      <c r="B83" s="86"/>
      <c r="C83" s="86"/>
      <c r="D83" s="86"/>
      <c r="E83" s="63">
        <f t="shared" ref="E83:E88" si="14">C83*D83</f>
        <v>0</v>
      </c>
      <c r="F83" s="120"/>
      <c r="G83" s="86"/>
      <c r="H83" s="113"/>
      <c r="I83" s="120"/>
      <c r="J83" s="120"/>
    </row>
    <row r="84" spans="1:23" s="173" customFormat="1" ht="15.75" x14ac:dyDescent="0.25">
      <c r="A84" s="72"/>
      <c r="B84" s="84"/>
      <c r="C84" s="84"/>
      <c r="D84" s="84"/>
      <c r="E84" s="63">
        <f t="shared" si="14"/>
        <v>0</v>
      </c>
      <c r="F84" s="192"/>
      <c r="G84" s="84"/>
      <c r="H84" s="193"/>
      <c r="I84" s="192"/>
      <c r="J84" s="20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173" customFormat="1" ht="15.75" x14ac:dyDescent="0.25">
      <c r="A85" s="72"/>
      <c r="B85" s="84"/>
      <c r="C85" s="84"/>
      <c r="D85" s="84"/>
      <c r="E85" s="63">
        <f t="shared" si="14"/>
        <v>0</v>
      </c>
      <c r="F85" s="192"/>
      <c r="G85" s="84"/>
      <c r="H85" s="193"/>
      <c r="I85" s="192"/>
      <c r="J85" s="20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173" customFormat="1" ht="15.75" x14ac:dyDescent="0.25">
      <c r="A86" s="95"/>
      <c r="B86" s="109"/>
      <c r="C86" s="109"/>
      <c r="D86" s="109"/>
      <c r="E86" s="63">
        <f t="shared" si="14"/>
        <v>0</v>
      </c>
      <c r="F86" s="192"/>
      <c r="G86" s="84"/>
      <c r="H86" s="193"/>
      <c r="I86" s="192"/>
      <c r="J86" s="20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173" customFormat="1" ht="15.75" x14ac:dyDescent="0.25">
      <c r="A87" s="95"/>
      <c r="B87" s="109"/>
      <c r="C87" s="109"/>
      <c r="D87" s="109"/>
      <c r="E87" s="63">
        <f t="shared" si="14"/>
        <v>0</v>
      </c>
      <c r="F87" s="190"/>
      <c r="G87" s="114"/>
      <c r="H87" s="92"/>
      <c r="I87" s="190"/>
      <c r="J87" s="19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6.5" thickBot="1" x14ac:dyDescent="0.3">
      <c r="A88" s="95"/>
      <c r="B88" s="109"/>
      <c r="C88" s="109"/>
      <c r="D88" s="109"/>
      <c r="E88" s="63">
        <f t="shared" si="14"/>
        <v>0</v>
      </c>
      <c r="F88" s="119"/>
      <c r="G88" s="109"/>
      <c r="H88" s="105"/>
      <c r="I88" s="119"/>
      <c r="J88" s="119"/>
    </row>
    <row r="89" spans="1:23" ht="18.75" thickBot="1" x14ac:dyDescent="0.3">
      <c r="A89" s="159" t="s">
        <v>97</v>
      </c>
      <c r="B89" s="112"/>
      <c r="C89" s="112"/>
      <c r="D89" s="112"/>
      <c r="E89" s="126">
        <f>SUM(E83:E88)</f>
        <v>0</v>
      </c>
      <c r="F89" s="126">
        <f t="shared" ref="F89:J89" si="15">SUM(F83:F88)</f>
        <v>0</v>
      </c>
      <c r="G89" s="126">
        <f t="shared" si="15"/>
        <v>0</v>
      </c>
      <c r="H89" s="126">
        <f t="shared" si="15"/>
        <v>0</v>
      </c>
      <c r="I89" s="126">
        <f t="shared" si="15"/>
        <v>0</v>
      </c>
      <c r="J89" s="200">
        <f t="shared" si="15"/>
        <v>0</v>
      </c>
    </row>
    <row r="90" spans="1:23" ht="32.25" thickBot="1" x14ac:dyDescent="0.3">
      <c r="A90" s="161" t="s">
        <v>98</v>
      </c>
      <c r="B90" s="141" t="s">
        <v>69</v>
      </c>
      <c r="C90" s="141" t="s">
        <v>76</v>
      </c>
      <c r="D90" s="141" t="s">
        <v>71</v>
      </c>
      <c r="E90" s="142" t="s">
        <v>72</v>
      </c>
      <c r="F90" s="115"/>
      <c r="G90" s="116"/>
      <c r="H90" s="117"/>
      <c r="I90" s="115"/>
      <c r="J90" s="115"/>
    </row>
    <row r="91" spans="1:23" ht="15.75" x14ac:dyDescent="0.25">
      <c r="A91" s="87"/>
      <c r="B91" s="86"/>
      <c r="C91" s="86"/>
      <c r="D91" s="86"/>
      <c r="E91" s="63">
        <f t="shared" ref="E91:E92" si="16">C91*D91</f>
        <v>0</v>
      </c>
      <c r="F91" s="120"/>
      <c r="G91" s="86"/>
      <c r="H91" s="113"/>
      <c r="I91" s="120"/>
      <c r="J91" s="120"/>
    </row>
    <row r="92" spans="1:23" ht="16.5" thickBot="1" x14ac:dyDescent="0.3">
      <c r="A92" s="118"/>
      <c r="B92" s="109"/>
      <c r="C92" s="109"/>
      <c r="D92" s="109"/>
      <c r="E92" s="63">
        <f t="shared" si="16"/>
        <v>0</v>
      </c>
      <c r="F92" s="119"/>
      <c r="G92" s="109"/>
      <c r="H92" s="105"/>
      <c r="I92" s="119"/>
      <c r="J92" s="119"/>
    </row>
    <row r="93" spans="1:23" ht="32.25" thickBot="1" x14ac:dyDescent="0.3">
      <c r="A93" s="159" t="s">
        <v>99</v>
      </c>
      <c r="B93" s="112"/>
      <c r="C93" s="112"/>
      <c r="D93" s="112"/>
      <c r="E93" s="126">
        <f>SUM(E91:E92)</f>
        <v>0</v>
      </c>
      <c r="F93" s="126">
        <f t="shared" ref="F93:J93" si="17">SUM(F91:F92)</f>
        <v>0</v>
      </c>
      <c r="G93" s="126">
        <f t="shared" si="17"/>
        <v>0</v>
      </c>
      <c r="H93" s="126">
        <f t="shared" si="17"/>
        <v>0</v>
      </c>
      <c r="I93" s="126">
        <f t="shared" si="17"/>
        <v>0</v>
      </c>
      <c r="J93" s="200">
        <f t="shared" si="17"/>
        <v>0</v>
      </c>
    </row>
    <row r="94" spans="1:23" ht="32.25" thickBot="1" x14ac:dyDescent="0.3">
      <c r="A94" s="161" t="s">
        <v>100</v>
      </c>
      <c r="B94" s="141" t="s">
        <v>69</v>
      </c>
      <c r="C94" s="141" t="s">
        <v>76</v>
      </c>
      <c r="D94" s="141" t="s">
        <v>71</v>
      </c>
      <c r="E94" s="142" t="s">
        <v>72</v>
      </c>
      <c r="F94" s="115"/>
      <c r="G94" s="116"/>
      <c r="H94" s="117"/>
      <c r="I94" s="115"/>
      <c r="J94" s="115"/>
    </row>
    <row r="95" spans="1:23" ht="15.75" x14ac:dyDescent="0.25">
      <c r="A95" s="60"/>
      <c r="B95" s="86"/>
      <c r="C95" s="86"/>
      <c r="D95" s="86"/>
      <c r="E95" s="63">
        <f t="shared" ref="E95:E96" si="18">C95*D95</f>
        <v>0</v>
      </c>
      <c r="F95" s="120"/>
      <c r="G95" s="86"/>
      <c r="H95" s="113"/>
      <c r="I95" s="120"/>
      <c r="J95" s="120"/>
    </row>
    <row r="96" spans="1:23" ht="16.5" thickBot="1" x14ac:dyDescent="0.3">
      <c r="A96" s="118"/>
      <c r="B96" s="109"/>
      <c r="C96" s="109"/>
      <c r="D96" s="109"/>
      <c r="E96" s="63">
        <f t="shared" si="18"/>
        <v>0</v>
      </c>
      <c r="F96" s="119"/>
      <c r="G96" s="109"/>
      <c r="H96" s="105"/>
      <c r="I96" s="119"/>
      <c r="J96" s="119"/>
    </row>
    <row r="97" spans="1:23" ht="18.75" thickBot="1" x14ac:dyDescent="0.3">
      <c r="A97" s="159" t="s">
        <v>101</v>
      </c>
      <c r="B97" s="112"/>
      <c r="C97" s="112"/>
      <c r="D97" s="127"/>
      <c r="E97" s="128">
        <f>SUM(E95:E96)</f>
        <v>0</v>
      </c>
      <c r="F97" s="128">
        <f t="shared" ref="F97:J97" si="19">SUM(F95:F96)</f>
        <v>0</v>
      </c>
      <c r="G97" s="128">
        <f t="shared" si="19"/>
        <v>0</v>
      </c>
      <c r="H97" s="128">
        <f t="shared" si="19"/>
        <v>0</v>
      </c>
      <c r="I97" s="128">
        <f t="shared" si="19"/>
        <v>0</v>
      </c>
      <c r="J97" s="202">
        <f t="shared" si="19"/>
        <v>0</v>
      </c>
    </row>
    <row r="98" spans="1:23" ht="32.25" thickBot="1" x14ac:dyDescent="0.3">
      <c r="A98" s="161" t="s">
        <v>102</v>
      </c>
      <c r="B98" s="141" t="s">
        <v>69</v>
      </c>
      <c r="C98" s="141" t="s">
        <v>76</v>
      </c>
      <c r="D98" s="141" t="s">
        <v>71</v>
      </c>
      <c r="E98" s="142" t="s">
        <v>72</v>
      </c>
      <c r="F98" s="115"/>
      <c r="G98" s="116"/>
      <c r="H98" s="117"/>
      <c r="I98" s="115"/>
      <c r="J98" s="115"/>
    </row>
    <row r="99" spans="1:23" ht="15.75" x14ac:dyDescent="0.25">
      <c r="A99" s="60"/>
      <c r="B99" s="86"/>
      <c r="C99" s="86"/>
      <c r="D99" s="86"/>
      <c r="E99" s="63">
        <f t="shared" ref="E99:E100" si="20">C99*D99</f>
        <v>0</v>
      </c>
      <c r="F99" s="120"/>
      <c r="G99" s="86"/>
      <c r="H99" s="113"/>
      <c r="I99" s="120"/>
      <c r="J99" s="120"/>
    </row>
    <row r="100" spans="1:23" ht="16.5" thickBot="1" x14ac:dyDescent="0.3">
      <c r="A100" s="118"/>
      <c r="B100" s="109"/>
      <c r="C100" s="109"/>
      <c r="D100" s="109"/>
      <c r="E100" s="63">
        <f t="shared" si="20"/>
        <v>0</v>
      </c>
      <c r="F100" s="119"/>
      <c r="G100" s="109"/>
      <c r="H100" s="105"/>
      <c r="I100" s="119"/>
      <c r="J100" s="119"/>
    </row>
    <row r="101" spans="1:23" ht="18.75" thickBot="1" x14ac:dyDescent="0.3">
      <c r="A101" s="159" t="s">
        <v>103</v>
      </c>
      <c r="B101" s="112"/>
      <c r="C101" s="112"/>
      <c r="D101" s="127"/>
      <c r="E101" s="128">
        <f>SUM(E99:E100)</f>
        <v>0</v>
      </c>
      <c r="F101" s="128">
        <f t="shared" ref="F101:J101" si="21">SUM(F99:F100)</f>
        <v>0</v>
      </c>
      <c r="G101" s="128">
        <f t="shared" si="21"/>
        <v>0</v>
      </c>
      <c r="H101" s="128">
        <f t="shared" si="21"/>
        <v>0</v>
      </c>
      <c r="I101" s="128">
        <f t="shared" si="21"/>
        <v>0</v>
      </c>
      <c r="J101" s="202">
        <f t="shared" si="21"/>
        <v>0</v>
      </c>
    </row>
    <row r="102" spans="1:23" ht="32.25" thickBot="1" x14ac:dyDescent="0.3">
      <c r="A102" s="161" t="s">
        <v>104</v>
      </c>
      <c r="B102" s="141" t="s">
        <v>69</v>
      </c>
      <c r="C102" s="141" t="s">
        <v>76</v>
      </c>
      <c r="D102" s="141" t="s">
        <v>71</v>
      </c>
      <c r="E102" s="142" t="s">
        <v>72</v>
      </c>
      <c r="F102" s="100"/>
      <c r="G102" s="116"/>
      <c r="H102" s="100"/>
      <c r="I102" s="100"/>
      <c r="J102" s="100"/>
    </row>
    <row r="103" spans="1:23" ht="15.75" x14ac:dyDescent="0.25">
      <c r="A103" s="87"/>
      <c r="B103" s="86"/>
      <c r="C103" s="88"/>
      <c r="D103" s="86"/>
      <c r="E103" s="63">
        <f t="shared" ref="E103:E106" si="22">C103*D103</f>
        <v>0</v>
      </c>
      <c r="F103" s="80"/>
      <c r="G103" s="86"/>
      <c r="H103" s="89"/>
      <c r="I103" s="80"/>
      <c r="J103" s="80"/>
    </row>
    <row r="104" spans="1:23" s="173" customFormat="1" ht="15.75" x14ac:dyDescent="0.25">
      <c r="A104" s="72"/>
      <c r="B104" s="84"/>
      <c r="C104" s="191"/>
      <c r="D104" s="84"/>
      <c r="E104" s="63">
        <f t="shared" si="22"/>
        <v>0</v>
      </c>
      <c r="F104" s="194"/>
      <c r="G104" s="84"/>
      <c r="H104" s="73"/>
      <c r="I104" s="194"/>
      <c r="J104" s="20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173" customFormat="1" ht="15.75" x14ac:dyDescent="0.25">
      <c r="A105" s="72"/>
      <c r="B105" s="84"/>
      <c r="C105" s="191"/>
      <c r="D105" s="84"/>
      <c r="E105" s="63">
        <f t="shared" si="22"/>
        <v>0</v>
      </c>
      <c r="F105" s="194"/>
      <c r="G105" s="84"/>
      <c r="H105" s="73"/>
      <c r="I105" s="194"/>
      <c r="J105" s="203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thickBot="1" x14ac:dyDescent="0.3">
      <c r="A106" s="121"/>
      <c r="B106" s="114"/>
      <c r="C106" s="122"/>
      <c r="D106" s="114"/>
      <c r="E106" s="63">
        <f t="shared" si="22"/>
        <v>0</v>
      </c>
      <c r="F106" s="123"/>
      <c r="G106" s="114"/>
      <c r="H106" s="124"/>
      <c r="I106" s="123"/>
      <c r="J106" s="123"/>
    </row>
    <row r="107" spans="1:23" ht="18.75" thickBot="1" x14ac:dyDescent="0.3">
      <c r="A107" s="159" t="s">
        <v>105</v>
      </c>
      <c r="B107" s="112"/>
      <c r="C107" s="112"/>
      <c r="D107" s="112"/>
      <c r="E107" s="126">
        <f>SUM(E103:E106)</f>
        <v>0</v>
      </c>
      <c r="F107" s="126">
        <f t="shared" ref="F107:J107" si="23">SUM(F103:F106)</f>
        <v>0</v>
      </c>
      <c r="G107" s="126">
        <f t="shared" si="23"/>
        <v>0</v>
      </c>
      <c r="H107" s="126">
        <f t="shared" si="23"/>
        <v>0</v>
      </c>
      <c r="I107" s="126">
        <f t="shared" si="23"/>
        <v>0</v>
      </c>
      <c r="J107" s="200">
        <f t="shared" si="23"/>
        <v>0</v>
      </c>
    </row>
    <row r="108" spans="1:23" ht="32.25" thickBot="1" x14ac:dyDescent="0.3">
      <c r="A108" s="161" t="s">
        <v>106</v>
      </c>
      <c r="B108" s="141" t="s">
        <v>69</v>
      </c>
      <c r="C108" s="141" t="s">
        <v>76</v>
      </c>
      <c r="D108" s="141" t="s">
        <v>71</v>
      </c>
      <c r="E108" s="142" t="s">
        <v>72</v>
      </c>
      <c r="F108" s="100"/>
      <c r="G108" s="116"/>
      <c r="H108" s="100"/>
      <c r="I108" s="100"/>
      <c r="J108" s="100"/>
    </row>
    <row r="109" spans="1:23" ht="15.75" x14ac:dyDescent="0.25">
      <c r="A109" s="87"/>
      <c r="B109" s="86"/>
      <c r="C109" s="88"/>
      <c r="D109" s="86"/>
      <c r="E109" s="63">
        <f t="shared" ref="E109:E111" si="24">C109*D109</f>
        <v>0</v>
      </c>
      <c r="F109" s="64"/>
      <c r="G109" s="86"/>
      <c r="H109" s="65"/>
      <c r="I109" s="64"/>
      <c r="J109" s="64"/>
    </row>
    <row r="110" spans="1:23" s="173" customFormat="1" ht="15.75" x14ac:dyDescent="0.25">
      <c r="A110" s="121"/>
      <c r="B110" s="114"/>
      <c r="C110" s="122"/>
      <c r="D110" s="114"/>
      <c r="E110" s="63"/>
      <c r="F110" s="68"/>
      <c r="G110" s="114"/>
      <c r="H110" s="69"/>
      <c r="I110" s="68"/>
      <c r="J110" s="6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6.5" thickBot="1" x14ac:dyDescent="0.3">
      <c r="A111" s="95"/>
      <c r="B111" s="109"/>
      <c r="C111" s="134"/>
      <c r="D111" s="109"/>
      <c r="E111" s="63">
        <f t="shared" si="24"/>
        <v>0</v>
      </c>
      <c r="F111" s="135"/>
      <c r="G111" s="109"/>
      <c r="H111" s="136"/>
      <c r="I111" s="135"/>
      <c r="J111" s="135"/>
    </row>
    <row r="112" spans="1:23" ht="18.75" thickBot="1" x14ac:dyDescent="0.3">
      <c r="A112" s="159" t="s">
        <v>107</v>
      </c>
      <c r="B112" s="112"/>
      <c r="C112" s="112"/>
      <c r="D112" s="112"/>
      <c r="E112" s="126">
        <f>SUM(E109:E111)</f>
        <v>0</v>
      </c>
      <c r="F112" s="126">
        <f t="shared" ref="F112:J112" si="25">SUM(F109:F111)</f>
        <v>0</v>
      </c>
      <c r="G112" s="126">
        <f t="shared" si="25"/>
        <v>0</v>
      </c>
      <c r="H112" s="126">
        <f t="shared" si="25"/>
        <v>0</v>
      </c>
      <c r="I112" s="126">
        <f t="shared" si="25"/>
        <v>0</v>
      </c>
      <c r="J112" s="200">
        <f t="shared" si="25"/>
        <v>0</v>
      </c>
    </row>
    <row r="113" spans="1:23" ht="32.25" thickBot="1" x14ac:dyDescent="0.3">
      <c r="A113" s="161" t="s">
        <v>108</v>
      </c>
      <c r="B113" s="141" t="s">
        <v>69</v>
      </c>
      <c r="C113" s="141" t="s">
        <v>76</v>
      </c>
      <c r="D113" s="141" t="s">
        <v>71</v>
      </c>
      <c r="E113" s="142" t="s">
        <v>72</v>
      </c>
      <c r="F113" s="100"/>
      <c r="G113" s="116"/>
      <c r="H113" s="100"/>
      <c r="I113" s="100"/>
      <c r="J113" s="100"/>
    </row>
    <row r="114" spans="1:23" ht="15.75" x14ac:dyDescent="0.25">
      <c r="A114" s="87"/>
      <c r="B114" s="86"/>
      <c r="C114" s="88"/>
      <c r="D114" s="86"/>
      <c r="E114" s="63">
        <f t="shared" ref="E114:E120" si="26">C114*D114</f>
        <v>0</v>
      </c>
      <c r="F114" s="64"/>
      <c r="G114" s="86"/>
      <c r="H114" s="65"/>
      <c r="I114" s="64"/>
      <c r="J114" s="64"/>
    </row>
    <row r="115" spans="1:23" s="173" customFormat="1" ht="15.75" x14ac:dyDescent="0.25">
      <c r="A115" s="72"/>
      <c r="B115" s="84"/>
      <c r="C115" s="191"/>
      <c r="D115" s="84"/>
      <c r="E115" s="63">
        <f t="shared" si="26"/>
        <v>0</v>
      </c>
      <c r="F115" s="195"/>
      <c r="G115" s="84"/>
      <c r="H115" s="196"/>
      <c r="I115" s="195"/>
      <c r="J115" s="20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173" customFormat="1" ht="15.75" x14ac:dyDescent="0.25">
      <c r="A116" s="72"/>
      <c r="B116" s="84"/>
      <c r="C116" s="191"/>
      <c r="D116" s="84"/>
      <c r="E116" s="63">
        <f t="shared" si="26"/>
        <v>0</v>
      </c>
      <c r="F116" s="195"/>
      <c r="G116" s="84"/>
      <c r="H116" s="196"/>
      <c r="I116" s="195"/>
      <c r="J116" s="20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173" customFormat="1" ht="15.75" x14ac:dyDescent="0.25">
      <c r="A117" s="72"/>
      <c r="B117" s="84"/>
      <c r="C117" s="191"/>
      <c r="D117" s="84"/>
      <c r="E117" s="63">
        <f t="shared" si="26"/>
        <v>0</v>
      </c>
      <c r="F117" s="195"/>
      <c r="G117" s="84"/>
      <c r="H117" s="196"/>
      <c r="I117" s="195"/>
      <c r="J117" s="20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173" customFormat="1" ht="15.75" x14ac:dyDescent="0.25">
      <c r="A118" s="72"/>
      <c r="B118" s="84"/>
      <c r="C118" s="191"/>
      <c r="D118" s="84"/>
      <c r="E118" s="63">
        <f t="shared" si="26"/>
        <v>0</v>
      </c>
      <c r="F118" s="195"/>
      <c r="G118" s="84"/>
      <c r="H118" s="196"/>
      <c r="I118" s="195"/>
      <c r="J118" s="20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173" customFormat="1" ht="15.75" x14ac:dyDescent="0.25">
      <c r="A119" s="72"/>
      <c r="B119" s="84"/>
      <c r="C119" s="191"/>
      <c r="D119" s="84"/>
      <c r="E119" s="63">
        <f t="shared" si="26"/>
        <v>0</v>
      </c>
      <c r="F119" s="195"/>
      <c r="G119" s="84"/>
      <c r="H119" s="196"/>
      <c r="I119" s="195"/>
      <c r="J119" s="20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6.5" thickBot="1" x14ac:dyDescent="0.3">
      <c r="A120" s="121"/>
      <c r="B120" s="114"/>
      <c r="C120" s="122"/>
      <c r="D120" s="114"/>
      <c r="E120" s="63">
        <f t="shared" si="26"/>
        <v>0</v>
      </c>
      <c r="F120" s="68"/>
      <c r="G120" s="114"/>
      <c r="H120" s="69"/>
      <c r="I120" s="68"/>
      <c r="J120" s="68"/>
    </row>
    <row r="121" spans="1:23" ht="18.75" thickBot="1" x14ac:dyDescent="0.3">
      <c r="A121" s="159" t="s">
        <v>109</v>
      </c>
      <c r="B121" s="112"/>
      <c r="C121" s="112"/>
      <c r="D121" s="112"/>
      <c r="E121" s="126">
        <f>SUM(E114:E120)</f>
        <v>0</v>
      </c>
      <c r="F121" s="126">
        <f t="shared" ref="F121:J121" si="27">SUM(F114:F120)</f>
        <v>0</v>
      </c>
      <c r="G121" s="126">
        <f t="shared" si="27"/>
        <v>0</v>
      </c>
      <c r="H121" s="126">
        <f t="shared" si="27"/>
        <v>0</v>
      </c>
      <c r="I121" s="126">
        <f t="shared" si="27"/>
        <v>0</v>
      </c>
      <c r="J121" s="200">
        <f t="shared" si="27"/>
        <v>0</v>
      </c>
    </row>
    <row r="122" spans="1:23" ht="16.5" thickBot="1" x14ac:dyDescent="0.3">
      <c r="A122" s="161" t="s">
        <v>110</v>
      </c>
      <c r="B122" s="116"/>
      <c r="C122" s="116"/>
      <c r="D122" s="116"/>
      <c r="E122" s="125"/>
      <c r="F122" s="100"/>
      <c r="G122" s="116"/>
      <c r="H122" s="100"/>
      <c r="I122" s="100"/>
      <c r="J122" s="100"/>
    </row>
    <row r="123" spans="1:23" ht="31.5" x14ac:dyDescent="0.25">
      <c r="A123" s="60" t="s">
        <v>111</v>
      </c>
      <c r="B123" s="137" t="s">
        <v>69</v>
      </c>
      <c r="C123" s="137" t="s">
        <v>76</v>
      </c>
      <c r="D123" s="137" t="s">
        <v>71</v>
      </c>
      <c r="E123" s="138" t="s">
        <v>72</v>
      </c>
      <c r="F123" s="64"/>
      <c r="G123" s="86"/>
      <c r="H123" s="65"/>
      <c r="I123" s="64"/>
      <c r="J123" s="64"/>
    </row>
    <row r="124" spans="1:23" ht="15.75" x14ac:dyDescent="0.25">
      <c r="A124" s="87"/>
      <c r="B124" s="86"/>
      <c r="C124" s="88"/>
      <c r="D124" s="86"/>
      <c r="E124" s="63">
        <f t="shared" ref="E124:E125" si="28">C124*D124</f>
        <v>0</v>
      </c>
      <c r="F124" s="64"/>
      <c r="G124" s="86"/>
      <c r="H124" s="65"/>
      <c r="I124" s="64"/>
      <c r="J124" s="64"/>
    </row>
    <row r="125" spans="1:23" ht="15.75" x14ac:dyDescent="0.25">
      <c r="A125" s="87"/>
      <c r="B125" s="86"/>
      <c r="C125" s="88"/>
      <c r="D125" s="86"/>
      <c r="E125" s="63">
        <f t="shared" si="28"/>
        <v>0</v>
      </c>
      <c r="F125" s="64"/>
      <c r="G125" s="86"/>
      <c r="H125" s="65"/>
      <c r="I125" s="64"/>
      <c r="J125" s="64"/>
    </row>
    <row r="126" spans="1:23" ht="31.5" x14ac:dyDescent="0.25">
      <c r="A126" s="60" t="s">
        <v>112</v>
      </c>
      <c r="B126" s="137" t="s">
        <v>69</v>
      </c>
      <c r="C126" s="137" t="s">
        <v>76</v>
      </c>
      <c r="D126" s="137" t="s">
        <v>71</v>
      </c>
      <c r="E126" s="138" t="s">
        <v>72</v>
      </c>
      <c r="F126" s="64"/>
      <c r="G126" s="86"/>
      <c r="H126" s="65"/>
      <c r="I126" s="64"/>
      <c r="J126" s="64"/>
    </row>
    <row r="127" spans="1:23" ht="15.75" x14ac:dyDescent="0.25">
      <c r="A127" s="87"/>
      <c r="B127" s="86"/>
      <c r="C127" s="88"/>
      <c r="D127" s="86"/>
      <c r="E127" s="63">
        <f t="shared" ref="E127:E130" si="29">C127*D127</f>
        <v>0</v>
      </c>
      <c r="F127" s="64"/>
      <c r="G127" s="86"/>
      <c r="H127" s="65"/>
      <c r="I127" s="64"/>
      <c r="J127" s="64"/>
    </row>
    <row r="128" spans="1:23" s="173" customFormat="1" ht="15.75" x14ac:dyDescent="0.25">
      <c r="A128" s="87"/>
      <c r="B128" s="86"/>
      <c r="C128" s="88"/>
      <c r="D128" s="86"/>
      <c r="E128" s="63">
        <f t="shared" si="29"/>
        <v>0</v>
      </c>
      <c r="F128" s="64"/>
      <c r="G128" s="86"/>
      <c r="H128" s="65"/>
      <c r="I128" s="64"/>
      <c r="J128" s="64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173" customFormat="1" ht="15.75" x14ac:dyDescent="0.25">
      <c r="A129" s="87"/>
      <c r="B129" s="86"/>
      <c r="C129" s="88"/>
      <c r="D129" s="86"/>
      <c r="E129" s="63">
        <f t="shared" si="29"/>
        <v>0</v>
      </c>
      <c r="F129" s="64"/>
      <c r="G129" s="86"/>
      <c r="H129" s="65"/>
      <c r="I129" s="64"/>
      <c r="J129" s="64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x14ac:dyDescent="0.25">
      <c r="A130" s="87"/>
      <c r="B130" s="86"/>
      <c r="C130" s="88"/>
      <c r="D130" s="86"/>
      <c r="E130" s="63">
        <f t="shared" si="29"/>
        <v>0</v>
      </c>
      <c r="F130" s="64"/>
      <c r="G130" s="86"/>
      <c r="H130" s="65"/>
      <c r="I130" s="64"/>
      <c r="J130" s="64"/>
    </row>
    <row r="131" spans="1:23" ht="31.5" x14ac:dyDescent="0.25">
      <c r="A131" s="60" t="s">
        <v>113</v>
      </c>
      <c r="B131" s="137" t="s">
        <v>69</v>
      </c>
      <c r="C131" s="137" t="s">
        <v>76</v>
      </c>
      <c r="D131" s="137" t="s">
        <v>71</v>
      </c>
      <c r="E131" s="138" t="s">
        <v>72</v>
      </c>
      <c r="F131" s="64"/>
      <c r="G131" s="86"/>
      <c r="H131" s="65"/>
      <c r="I131" s="64"/>
      <c r="J131" s="64"/>
    </row>
    <row r="132" spans="1:23" ht="15.75" x14ac:dyDescent="0.25">
      <c r="A132" s="87"/>
      <c r="B132" s="86"/>
      <c r="C132" s="88"/>
      <c r="D132" s="86"/>
      <c r="E132" s="63">
        <f t="shared" ref="E132:E133" si="30">C132*D132</f>
        <v>0</v>
      </c>
      <c r="F132" s="64"/>
      <c r="G132" s="86"/>
      <c r="H132" s="65"/>
      <c r="I132" s="64"/>
      <c r="J132" s="64"/>
    </row>
    <row r="133" spans="1:23" ht="15.75" x14ac:dyDescent="0.25">
      <c r="A133" s="87"/>
      <c r="B133" s="86"/>
      <c r="C133" s="88"/>
      <c r="D133" s="86"/>
      <c r="E133" s="63">
        <f t="shared" si="30"/>
        <v>0</v>
      </c>
      <c r="F133" s="64"/>
      <c r="G133" s="86"/>
      <c r="H133" s="65"/>
      <c r="I133" s="64"/>
      <c r="J133" s="64"/>
    </row>
    <row r="134" spans="1:23" ht="31.5" x14ac:dyDescent="0.25">
      <c r="A134" s="60" t="s">
        <v>114</v>
      </c>
      <c r="B134" s="137" t="s">
        <v>69</v>
      </c>
      <c r="C134" s="137" t="s">
        <v>76</v>
      </c>
      <c r="D134" s="137" t="s">
        <v>71</v>
      </c>
      <c r="E134" s="138" t="s">
        <v>72</v>
      </c>
      <c r="F134" s="64"/>
      <c r="G134" s="86"/>
      <c r="H134" s="65"/>
      <c r="I134" s="64"/>
      <c r="J134" s="64"/>
    </row>
    <row r="135" spans="1:23" s="173" customFormat="1" ht="15.75" x14ac:dyDescent="0.25">
      <c r="A135" s="87"/>
      <c r="B135" s="137"/>
      <c r="C135" s="137"/>
      <c r="D135" s="137"/>
      <c r="E135" s="63">
        <f t="shared" ref="E135:E139" si="31">C135*D135</f>
        <v>0</v>
      </c>
      <c r="F135" s="64"/>
      <c r="G135" s="86"/>
      <c r="H135" s="65"/>
      <c r="I135" s="64"/>
      <c r="J135" s="6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173" customFormat="1" ht="15.75" x14ac:dyDescent="0.25">
      <c r="A136" s="87"/>
      <c r="B136" s="137"/>
      <c r="C136" s="137"/>
      <c r="D136" s="137"/>
      <c r="E136" s="63">
        <f t="shared" si="31"/>
        <v>0</v>
      </c>
      <c r="F136" s="64"/>
      <c r="G136" s="86"/>
      <c r="H136" s="65"/>
      <c r="I136" s="64"/>
      <c r="J136" s="64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173" customFormat="1" ht="15.75" x14ac:dyDescent="0.25">
      <c r="A137" s="87"/>
      <c r="B137" s="137"/>
      <c r="C137" s="137"/>
      <c r="D137" s="137"/>
      <c r="E137" s="63">
        <f t="shared" si="31"/>
        <v>0</v>
      </c>
      <c r="F137" s="64"/>
      <c r="G137" s="86"/>
      <c r="H137" s="65"/>
      <c r="I137" s="64"/>
      <c r="J137" s="64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173" customFormat="1" ht="15.75" x14ac:dyDescent="0.25">
      <c r="A138" s="60"/>
      <c r="B138" s="137"/>
      <c r="C138" s="137"/>
      <c r="D138" s="137"/>
      <c r="E138" s="63">
        <f t="shared" si="31"/>
        <v>0</v>
      </c>
      <c r="F138" s="64"/>
      <c r="G138" s="86"/>
      <c r="H138" s="65"/>
      <c r="I138" s="64"/>
      <c r="J138" s="64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173" customFormat="1" ht="15.75" x14ac:dyDescent="0.25">
      <c r="A139" s="60"/>
      <c r="B139" s="137"/>
      <c r="C139" s="137"/>
      <c r="D139" s="137"/>
      <c r="E139" s="63">
        <f t="shared" si="31"/>
        <v>0</v>
      </c>
      <c r="F139" s="64"/>
      <c r="G139" s="86"/>
      <c r="H139" s="65"/>
      <c r="I139" s="64"/>
      <c r="J139" s="64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x14ac:dyDescent="0.25">
      <c r="A140" s="87"/>
      <c r="B140" s="86"/>
      <c r="C140" s="88"/>
      <c r="D140" s="86"/>
      <c r="E140" s="63">
        <f t="shared" ref="E140:E141" si="32">C140*D140</f>
        <v>0</v>
      </c>
      <c r="F140" s="64"/>
      <c r="G140" s="86"/>
      <c r="H140" s="65"/>
      <c r="I140" s="64"/>
      <c r="J140" s="64"/>
    </row>
    <row r="141" spans="1:23" ht="16.5" thickBot="1" x14ac:dyDescent="0.3">
      <c r="A141" s="121"/>
      <c r="B141" s="114"/>
      <c r="C141" s="122"/>
      <c r="D141" s="114"/>
      <c r="E141" s="63">
        <f t="shared" si="32"/>
        <v>0</v>
      </c>
      <c r="F141" s="68"/>
      <c r="G141" s="114"/>
      <c r="H141" s="69"/>
      <c r="I141" s="68"/>
      <c r="J141" s="68"/>
    </row>
    <row r="142" spans="1:23" ht="18.75" thickBot="1" x14ac:dyDescent="0.3">
      <c r="A142" s="159" t="s">
        <v>115</v>
      </c>
      <c r="B142" s="112"/>
      <c r="C142" s="112"/>
      <c r="D142" s="112"/>
      <c r="E142" s="126">
        <f>SUM(E124+E125+E127+E130+E132+E133+E140+E141)</f>
        <v>0</v>
      </c>
      <c r="F142" s="126">
        <f t="shared" ref="F142:J142" si="33">SUM(F124+F125+F127+F130+F132+F133+F140+F141)</f>
        <v>0</v>
      </c>
      <c r="G142" s="126">
        <f t="shared" si="33"/>
        <v>0</v>
      </c>
      <c r="H142" s="126">
        <f t="shared" si="33"/>
        <v>0</v>
      </c>
      <c r="I142" s="126">
        <f t="shared" si="33"/>
        <v>0</v>
      </c>
      <c r="J142" s="200">
        <f t="shared" si="33"/>
        <v>0</v>
      </c>
    </row>
    <row r="143" spans="1:23" ht="18.75" thickBot="1" x14ac:dyDescent="0.3">
      <c r="A143" s="101" t="s">
        <v>116</v>
      </c>
      <c r="B143" s="71"/>
      <c r="C143" s="71"/>
      <c r="D143" s="71"/>
      <c r="E143" s="131">
        <f t="shared" ref="E143:J143" si="34">E12+E26+E41+E49+E60+E65+E70+E81+E89+E93+E97+E101+E107+E112+E121+E142</f>
        <v>0</v>
      </c>
      <c r="F143" s="131">
        <f t="shared" si="34"/>
        <v>0</v>
      </c>
      <c r="G143" s="131">
        <f t="shared" si="34"/>
        <v>0</v>
      </c>
      <c r="H143" s="131">
        <f t="shared" si="34"/>
        <v>0</v>
      </c>
      <c r="I143" s="131">
        <f t="shared" si="34"/>
        <v>0</v>
      </c>
      <c r="J143" s="131">
        <f t="shared" si="34"/>
        <v>0</v>
      </c>
    </row>
    <row r="144" spans="1:23" ht="15.75" thickBot="1" x14ac:dyDescent="0.25">
      <c r="A144" s="85"/>
      <c r="B144" s="90"/>
      <c r="C144" s="90"/>
      <c r="D144" s="90"/>
      <c r="E144" s="90"/>
      <c r="F144" s="91"/>
      <c r="G144" s="90"/>
      <c r="H144" s="92"/>
      <c r="I144" s="91"/>
      <c r="J144" s="91"/>
    </row>
    <row r="145" spans="1:10" ht="24" thickBot="1" x14ac:dyDescent="0.4">
      <c r="A145" s="102" t="s">
        <v>117</v>
      </c>
      <c r="B145" s="93"/>
      <c r="C145" s="93"/>
      <c r="D145" s="93"/>
      <c r="E145" s="93"/>
      <c r="F145" s="231">
        <f>F143+G143</f>
        <v>0</v>
      </c>
      <c r="G145" s="232"/>
      <c r="H145" s="233">
        <f>H143+I143+J143</f>
        <v>0</v>
      </c>
      <c r="I145" s="234"/>
      <c r="J145" s="235"/>
    </row>
    <row r="146" spans="1:10" x14ac:dyDescent="0.25">
      <c r="A146" s="205"/>
      <c r="B146" s="206"/>
      <c r="C146" s="207"/>
      <c r="D146" s="207"/>
      <c r="E146" s="207"/>
      <c r="F146" s="207"/>
      <c r="G146" s="208"/>
      <c r="H146" s="209"/>
      <c r="I146" s="209"/>
      <c r="J146" s="210"/>
    </row>
    <row r="147" spans="1:10" x14ac:dyDescent="0.25">
      <c r="A147" s="205"/>
      <c r="B147" s="206"/>
      <c r="C147" s="207"/>
      <c r="D147" s="207"/>
      <c r="E147" s="207"/>
      <c r="F147" s="207"/>
      <c r="G147" s="208"/>
      <c r="H147" s="209"/>
      <c r="I147" s="209"/>
      <c r="J147" s="210"/>
    </row>
    <row r="148" spans="1:10" ht="15.75" x14ac:dyDescent="0.25">
      <c r="A148" s="205"/>
      <c r="B148" s="206"/>
      <c r="C148" s="207"/>
      <c r="D148" s="220" t="s">
        <v>168</v>
      </c>
      <c r="E148" s="221"/>
      <c r="F148" s="222"/>
      <c r="G148" s="223" t="str">
        <f>'Identificare beneficiar'!B9</f>
        <v>Nume și prenume complet</v>
      </c>
      <c r="H148" s="224"/>
      <c r="I148" s="224"/>
      <c r="J148" s="225"/>
    </row>
    <row r="149" spans="1:10" ht="15.75" x14ac:dyDescent="0.25">
      <c r="A149" s="205"/>
      <c r="B149" s="206"/>
      <c r="C149" s="207"/>
      <c r="D149" s="220" t="s">
        <v>119</v>
      </c>
      <c r="E149" s="221"/>
      <c r="F149" s="222"/>
      <c r="G149" s="226"/>
      <c r="H149" s="226"/>
      <c r="I149" s="226"/>
      <c r="J149" s="227"/>
    </row>
    <row r="150" spans="1:10" ht="15.75" x14ac:dyDescent="0.25">
      <c r="A150" s="205"/>
      <c r="B150" s="206"/>
      <c r="C150" s="207"/>
      <c r="D150" s="220" t="s">
        <v>120</v>
      </c>
      <c r="E150" s="221"/>
      <c r="F150" s="222"/>
      <c r="G150" s="224" t="str">
        <f>'Identificare beneficiar'!B10</f>
        <v>….</v>
      </c>
      <c r="H150" s="224"/>
      <c r="I150" s="224"/>
      <c r="J150" s="225"/>
    </row>
    <row r="151" spans="1:10" x14ac:dyDescent="0.25">
      <c r="A151" s="205"/>
      <c r="B151" s="206"/>
      <c r="C151" s="207"/>
      <c r="D151" s="207"/>
      <c r="E151" s="207"/>
      <c r="F151" s="207"/>
      <c r="G151" s="208"/>
      <c r="H151" s="209"/>
      <c r="I151" s="209"/>
      <c r="J151" s="210"/>
    </row>
    <row r="152" spans="1:10" ht="15" thickBot="1" x14ac:dyDescent="0.3">
      <c r="A152" s="211"/>
      <c r="B152" s="212"/>
      <c r="C152" s="213"/>
      <c r="D152" s="213"/>
      <c r="E152" s="213"/>
      <c r="F152" s="213"/>
      <c r="G152" s="214"/>
      <c r="H152" s="215"/>
      <c r="I152" s="215"/>
      <c r="J152" s="216"/>
    </row>
    <row r="153" spans="1:10" x14ac:dyDescent="0.25">
      <c r="A153" s="7"/>
    </row>
    <row r="154" spans="1:10" x14ac:dyDescent="0.25">
      <c r="A154" s="7"/>
    </row>
    <row r="155" spans="1:10" x14ac:dyDescent="0.25">
      <c r="A155" s="7"/>
    </row>
    <row r="156" spans="1:10" x14ac:dyDescent="0.25">
      <c r="A156" s="7"/>
    </row>
    <row r="157" spans="1:10" x14ac:dyDescent="0.25">
      <c r="A157" s="7"/>
    </row>
    <row r="158" spans="1:10" x14ac:dyDescent="0.25">
      <c r="A158" s="7"/>
    </row>
    <row r="159" spans="1:10" x14ac:dyDescent="0.25">
      <c r="A159" s="7"/>
    </row>
    <row r="160" spans="1:10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21" x14ac:dyDescent="0.25">
      <c r="A833" s="7"/>
    </row>
    <row r="834" spans="1:21" x14ac:dyDescent="0.25">
      <c r="A834" s="7"/>
    </row>
    <row r="835" spans="1:21" x14ac:dyDescent="0.25">
      <c r="A835" s="7"/>
    </row>
    <row r="836" spans="1:21" x14ac:dyDescent="0.25">
      <c r="A836" s="7"/>
    </row>
    <row r="841" spans="1:21" x14ac:dyDescent="0.25"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</sheetData>
  <protectedRanges>
    <protectedRange sqref="D148:J150" name="Range1_2"/>
  </protectedRanges>
  <mergeCells count="15">
    <mergeCell ref="B7:E7"/>
    <mergeCell ref="F145:G145"/>
    <mergeCell ref="H145:J145"/>
    <mergeCell ref="A1:F1"/>
    <mergeCell ref="A2:F2"/>
    <mergeCell ref="A3:F3"/>
    <mergeCell ref="A4:F4"/>
    <mergeCell ref="C6:E6"/>
    <mergeCell ref="A6:B6"/>
    <mergeCell ref="D148:F148"/>
    <mergeCell ref="G148:J148"/>
    <mergeCell ref="D149:F149"/>
    <mergeCell ref="G149:J149"/>
    <mergeCell ref="D150:F150"/>
    <mergeCell ref="G150:J150"/>
  </mergeCells>
  <printOptions horizontalCentered="1"/>
  <pageMargins left="0.15748031496062992" right="3.937007874015748E-2" top="0.19685039370078741" bottom="0.31496062992125984" header="0.15748031496062992" footer="0.15748031496062992"/>
  <pageSetup paperSize="9" scale="60" orientation="landscape" r:id="rId1"/>
  <headerFooter>
    <oddFooter>&amp;A&amp;RPage &amp;P</oddFooter>
  </headerFooter>
  <colBreaks count="1" manualBreakCount="1">
    <brk id="23" max="118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7D7D"/>
  </sheetPr>
  <dimension ref="A1:K23"/>
  <sheetViews>
    <sheetView tabSelected="1" topLeftCell="A7" zoomScaleNormal="100" zoomScaleSheetLayoutView="100" workbookViewId="0">
      <selection activeCell="H21" sqref="H21"/>
    </sheetView>
  </sheetViews>
  <sheetFormatPr defaultColWidth="9.140625" defaultRowHeight="14.25" x14ac:dyDescent="0.25"/>
  <cols>
    <col min="1" max="1" width="15.42578125" style="1" customWidth="1"/>
    <col min="2" max="2" width="15.85546875" style="1" customWidth="1"/>
    <col min="3" max="3" width="15.7109375" style="1" customWidth="1"/>
    <col min="4" max="4" width="12.85546875" style="1" customWidth="1"/>
    <col min="5" max="5" width="12.42578125" style="1" customWidth="1"/>
    <col min="6" max="6" width="19" style="1" customWidth="1"/>
    <col min="7" max="7" width="16.28515625" style="1" customWidth="1"/>
    <col min="8" max="8" width="16.7109375" style="1" customWidth="1"/>
    <col min="9" max="9" width="9.7109375" style="1" hidden="1" customWidth="1"/>
    <col min="10" max="11" width="9.140625" style="1" hidden="1" customWidth="1"/>
    <col min="12" max="16384" width="9.140625" style="1"/>
  </cols>
  <sheetData>
    <row r="1" spans="1:9" s="5" customFormat="1" ht="15" customHeight="1" x14ac:dyDescent="0.25">
      <c r="A1" s="249" t="str">
        <f>'1. Buget detaliat subvenție'!A1</f>
        <v>SC A.B.C. SRL (MODEL)</v>
      </c>
      <c r="B1" s="249"/>
      <c r="C1" s="249"/>
      <c r="D1" s="249"/>
      <c r="E1" s="249"/>
      <c r="F1" s="249"/>
      <c r="G1" s="57"/>
    </row>
    <row r="2" spans="1:9" s="5" customFormat="1" ht="15" customHeight="1" x14ac:dyDescent="0.25">
      <c r="A2" s="249" t="str">
        <f>'1. Buget detaliat subvenție'!A2</f>
        <v>SRL (sau ONG)</v>
      </c>
      <c r="B2" s="249"/>
      <c r="C2" s="249"/>
      <c r="D2" s="249"/>
      <c r="E2" s="249"/>
      <c r="F2" s="249"/>
      <c r="G2" s="57"/>
    </row>
    <row r="3" spans="1:9" s="5" customFormat="1" ht="15" customHeight="1" x14ac:dyDescent="0.25">
      <c r="A3" s="249" t="str">
        <f>'1. Buget detaliat subvenție'!A3</f>
        <v>sediu social</v>
      </c>
      <c r="B3" s="249"/>
      <c r="C3" s="249"/>
      <c r="D3" s="249"/>
      <c r="E3" s="249"/>
      <c r="F3" s="249"/>
      <c r="G3" s="57"/>
    </row>
    <row r="4" spans="1:9" s="5" customFormat="1" ht="15" customHeight="1" x14ac:dyDescent="0.25">
      <c r="A4" s="249" t="str">
        <f>'1. Buget detaliat subvenție'!A4</f>
        <v>Nume și prenume complet</v>
      </c>
      <c r="B4" s="249"/>
      <c r="C4" s="249"/>
      <c r="D4" s="249"/>
      <c r="E4" s="249"/>
      <c r="F4" s="249"/>
      <c r="G4" s="57"/>
    </row>
    <row r="5" spans="1:9" s="5" customFormat="1" ht="15" customHeight="1" x14ac:dyDescent="0.25">
      <c r="A5" s="23"/>
      <c r="B5" s="23"/>
      <c r="C5" s="23"/>
      <c r="D5" s="23"/>
      <c r="E5" s="23"/>
      <c r="F5" s="23"/>
      <c r="G5" s="57"/>
    </row>
    <row r="6" spans="1:9" s="5" customFormat="1" ht="15" customHeight="1" x14ac:dyDescent="0.25">
      <c r="A6" s="23"/>
      <c r="B6" s="23"/>
      <c r="C6" s="23"/>
      <c r="D6" s="23"/>
      <c r="E6" s="23"/>
      <c r="F6" s="23"/>
      <c r="G6" s="57"/>
    </row>
    <row r="7" spans="1:9" s="5" customFormat="1" ht="15" customHeight="1" x14ac:dyDescent="0.25">
      <c r="A7" s="23"/>
      <c r="B7" s="23"/>
      <c r="C7" s="23"/>
      <c r="D7" s="23"/>
      <c r="E7" s="23"/>
      <c r="F7" s="23"/>
      <c r="G7" s="57"/>
    </row>
    <row r="8" spans="1:9" ht="15.75" x14ac:dyDescent="0.25">
      <c r="A8" s="242" t="s">
        <v>47</v>
      </c>
      <c r="B8" s="242"/>
      <c r="C8" s="242"/>
      <c r="D8" s="242"/>
      <c r="E8" s="242"/>
      <c r="F8" s="242"/>
      <c r="G8" s="242"/>
      <c r="H8" s="242"/>
    </row>
    <row r="9" spans="1:9" s="26" customFormat="1" x14ac:dyDescent="0.25">
      <c r="A9" s="49" t="s">
        <v>45</v>
      </c>
      <c r="B9" s="48"/>
      <c r="C9" s="25"/>
      <c r="D9" s="25"/>
      <c r="E9" s="25"/>
      <c r="F9" s="25"/>
      <c r="G9" s="25"/>
      <c r="H9" s="25"/>
    </row>
    <row r="10" spans="1:9" ht="48.6" customHeight="1" x14ac:dyDescent="0.25">
      <c r="A10" s="243" t="s">
        <v>3</v>
      </c>
      <c r="B10" s="243"/>
      <c r="C10" s="244" t="s">
        <v>4</v>
      </c>
      <c r="D10" s="244"/>
      <c r="E10" s="244"/>
      <c r="F10" s="245" t="s">
        <v>204</v>
      </c>
      <c r="G10" s="245"/>
      <c r="H10" s="245"/>
    </row>
    <row r="11" spans="1:9" ht="33.75" customHeight="1" x14ac:dyDescent="0.25">
      <c r="A11" s="246" t="s">
        <v>8</v>
      </c>
      <c r="B11" s="247" t="s">
        <v>5</v>
      </c>
      <c r="C11" s="241" t="s">
        <v>50</v>
      </c>
      <c r="D11" s="241" t="s">
        <v>46</v>
      </c>
      <c r="E11" s="241" t="s">
        <v>6</v>
      </c>
      <c r="F11" s="248" t="s">
        <v>118</v>
      </c>
      <c r="G11" s="251" t="s">
        <v>46</v>
      </c>
      <c r="H11" s="248" t="s">
        <v>7</v>
      </c>
      <c r="I11" s="250"/>
    </row>
    <row r="12" spans="1:9" ht="46.5" customHeight="1" x14ac:dyDescent="0.25">
      <c r="A12" s="246"/>
      <c r="B12" s="247"/>
      <c r="C12" s="241"/>
      <c r="D12" s="241"/>
      <c r="E12" s="241"/>
      <c r="F12" s="248"/>
      <c r="G12" s="252"/>
      <c r="H12" s="248"/>
      <c r="I12" s="250"/>
    </row>
    <row r="13" spans="1:9" x14ac:dyDescent="0.25">
      <c r="A13" s="240">
        <f>'1. Buget detaliat subvenție'!F143</f>
        <v>0</v>
      </c>
      <c r="B13" s="33">
        <v>0.5</v>
      </c>
      <c r="C13" s="34">
        <v>0.7</v>
      </c>
      <c r="D13" s="34">
        <v>0.4</v>
      </c>
      <c r="E13" s="35">
        <v>0.4</v>
      </c>
      <c r="F13" s="36">
        <v>1</v>
      </c>
      <c r="G13" s="36">
        <v>1</v>
      </c>
      <c r="H13" s="37">
        <v>0.1</v>
      </c>
    </row>
    <row r="14" spans="1:9" ht="22.5" customHeight="1" x14ac:dyDescent="0.25">
      <c r="A14" s="240"/>
      <c r="B14" s="38">
        <f>A13*B13</f>
        <v>0</v>
      </c>
      <c r="C14" s="39">
        <f>$B$14*C13</f>
        <v>0</v>
      </c>
      <c r="D14" s="39">
        <f>'1. Buget detaliat subvenție'!G143*50/100</f>
        <v>0</v>
      </c>
      <c r="E14" s="40">
        <f>$A$13*40%</f>
        <v>0</v>
      </c>
      <c r="F14" s="41">
        <f>(B14+E14)*F13</f>
        <v>0</v>
      </c>
      <c r="G14" s="41">
        <f>'1. Buget detaliat subvenție'!G143*100/100</f>
        <v>0</v>
      </c>
      <c r="H14" s="42">
        <f>A13-B14-E14</f>
        <v>0</v>
      </c>
      <c r="I14" s="27"/>
    </row>
    <row r="15" spans="1:9" s="30" customFormat="1" x14ac:dyDescent="0.25">
      <c r="A15" s="28"/>
      <c r="B15" s="29">
        <f>B14</f>
        <v>0</v>
      </c>
    </row>
    <row r="16" spans="1:9" x14ac:dyDescent="0.25">
      <c r="A16" s="46" t="s">
        <v>37</v>
      </c>
    </row>
    <row r="17" spans="1:9" s="32" customFormat="1" ht="10.5" x14ac:dyDescent="0.25">
      <c r="A17" s="31" t="s">
        <v>124</v>
      </c>
    </row>
    <row r="19" spans="1:9" ht="15" customHeight="1" x14ac:dyDescent="0.25">
      <c r="A19" s="2"/>
      <c r="B19" s="217" t="s">
        <v>168</v>
      </c>
      <c r="C19" s="218"/>
      <c r="D19" s="218"/>
      <c r="E19" s="219"/>
      <c r="F19" s="290" t="str">
        <f>'Identificare beneficiar'!B9</f>
        <v>Nume și prenume complet</v>
      </c>
      <c r="G19" s="288"/>
      <c r="H19" s="286"/>
      <c r="I19" s="286"/>
    </row>
    <row r="20" spans="1:9" ht="31.5" x14ac:dyDescent="0.25">
      <c r="B20" s="217" t="s">
        <v>119</v>
      </c>
      <c r="C20" s="218"/>
      <c r="D20" s="218"/>
      <c r="E20" s="218"/>
      <c r="F20" s="287"/>
      <c r="G20" s="285"/>
      <c r="H20" s="291"/>
      <c r="I20" s="284"/>
    </row>
    <row r="21" spans="1:9" ht="15.75" x14ac:dyDescent="0.25">
      <c r="B21" s="217" t="s">
        <v>120</v>
      </c>
      <c r="C21" s="218"/>
      <c r="D21" s="218"/>
      <c r="E21" s="218"/>
      <c r="F21" s="288" t="str">
        <f>'Identificare beneficiar'!B10</f>
        <v>….</v>
      </c>
      <c r="G21" s="289"/>
      <c r="H21" s="286"/>
      <c r="I21" s="286"/>
    </row>
    <row r="22" spans="1:9" x14ac:dyDescent="0.25">
      <c r="E22" s="9"/>
      <c r="F22" s="4"/>
      <c r="G22" s="4"/>
    </row>
    <row r="23" spans="1:9" x14ac:dyDescent="0.25">
      <c r="E23" s="9"/>
      <c r="F23" s="4"/>
      <c r="G23" s="4"/>
    </row>
  </sheetData>
  <sheetProtection algorithmName="SHA-512" hashValue="cEjNTMcIvTsHe+7EY4NUctOIM6O2vvRZAv8n0wXBgNG3kOs9dezmSlp7YW2pQ/ayHr/4I1Ac/H41acZU4i8Hsg==" saltValue="BnLuNr8Kw+nkn5yGSVksDw==" spinCount="100000" sheet="1" objects="1" scenarios="1"/>
  <protectedRanges>
    <protectedRange sqref="B19:I21" name="Range1"/>
  </protectedRanges>
  <mergeCells count="18">
    <mergeCell ref="A1:F1"/>
    <mergeCell ref="A2:F2"/>
    <mergeCell ref="A3:F3"/>
    <mergeCell ref="A4:F4"/>
    <mergeCell ref="I11:I12"/>
    <mergeCell ref="G11:G12"/>
    <mergeCell ref="A13:A14"/>
    <mergeCell ref="E11:E12"/>
    <mergeCell ref="A8:H8"/>
    <mergeCell ref="A10:B10"/>
    <mergeCell ref="C10:E10"/>
    <mergeCell ref="F10:H10"/>
    <mergeCell ref="A11:A12"/>
    <mergeCell ref="B11:B12"/>
    <mergeCell ref="C11:C12"/>
    <mergeCell ref="D11:D12"/>
    <mergeCell ref="F11:F12"/>
    <mergeCell ref="H11:H12"/>
  </mergeCells>
  <pageMargins left="0.56000000000000005" right="0.17" top="1.63" bottom="0.74803149606299213" header="0.31496062992125984" footer="0.31496062992125984"/>
  <pageSetup paperSize="9" scale="80" orientation="portrait" r:id="rId1"/>
  <headerFooter>
    <oddHeader>&amp;L&amp;G</oddHeader>
    <oddFooter>&amp;A&amp;RPage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35"/>
  <sheetViews>
    <sheetView topLeftCell="A10" zoomScale="75" zoomScaleNormal="75" workbookViewId="0">
      <selection activeCell="C11" sqref="C11:D12"/>
    </sheetView>
  </sheetViews>
  <sheetFormatPr defaultRowHeight="15" x14ac:dyDescent="0.25"/>
  <cols>
    <col min="1" max="1" width="5.7109375" customWidth="1"/>
    <col min="2" max="2" width="25.7109375" customWidth="1"/>
    <col min="4" max="4" width="26" customWidth="1"/>
    <col min="6" max="6" width="9.42578125" customWidth="1"/>
    <col min="7" max="7" width="1.85546875" customWidth="1"/>
    <col min="19" max="19" width="10.28515625" customWidth="1"/>
  </cols>
  <sheetData>
    <row r="1" spans="1:32" x14ac:dyDescent="0.25">
      <c r="A1" s="249" t="str">
        <f>'Identificare beneficiar'!B6</f>
        <v>SC A.B.C. SRL (MODEL)</v>
      </c>
      <c r="B1" s="249"/>
      <c r="C1" s="249"/>
      <c r="D1" s="249"/>
      <c r="E1" s="249"/>
      <c r="F1" s="249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</row>
    <row r="2" spans="1:32" x14ac:dyDescent="0.25">
      <c r="A2" s="249" t="str">
        <f>'Identificare beneficiar'!B7</f>
        <v>SRL (sau ONG)</v>
      </c>
      <c r="B2" s="249"/>
      <c r="C2" s="249"/>
      <c r="D2" s="249"/>
      <c r="E2" s="249"/>
      <c r="F2" s="249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1:32" x14ac:dyDescent="0.25">
      <c r="A3" s="249" t="str">
        <f>'Identificare beneficiar'!B8</f>
        <v>sediu social</v>
      </c>
      <c r="B3" s="249"/>
      <c r="C3" s="249"/>
      <c r="D3" s="249"/>
      <c r="E3" s="249"/>
      <c r="F3" s="249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1:32" x14ac:dyDescent="0.25">
      <c r="A4" s="249" t="str">
        <f>'Identificare beneficiar'!B9</f>
        <v>Nume și prenume complet</v>
      </c>
      <c r="B4" s="249"/>
      <c r="C4" s="249"/>
      <c r="D4" s="249"/>
      <c r="E4" s="249"/>
      <c r="F4" s="249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6" spans="1:32" ht="38.25" x14ac:dyDescent="0.25">
      <c r="A6" s="257" t="s">
        <v>44</v>
      </c>
      <c r="B6" s="257"/>
      <c r="C6" s="257" t="s">
        <v>26</v>
      </c>
      <c r="D6" s="257"/>
      <c r="E6" s="181" t="s">
        <v>27</v>
      </c>
      <c r="F6" s="181" t="s">
        <v>122</v>
      </c>
      <c r="G6" s="172"/>
      <c r="H6" s="175"/>
      <c r="I6" s="175" t="s">
        <v>28</v>
      </c>
      <c r="J6" s="175" t="s">
        <v>29</v>
      </c>
      <c r="K6" s="175" t="s">
        <v>30</v>
      </c>
      <c r="L6" s="175" t="s">
        <v>9</v>
      </c>
      <c r="M6" s="175" t="s">
        <v>10</v>
      </c>
      <c r="N6" s="175" t="s">
        <v>31</v>
      </c>
      <c r="O6" s="175" t="s">
        <v>11</v>
      </c>
      <c r="P6" s="175" t="s">
        <v>12</v>
      </c>
      <c r="Q6" s="175" t="s">
        <v>13</v>
      </c>
      <c r="R6" s="175" t="s">
        <v>14</v>
      </c>
      <c r="S6" s="175" t="s">
        <v>15</v>
      </c>
      <c r="T6" s="175" t="s">
        <v>16</v>
      </c>
      <c r="U6" s="175" t="s">
        <v>17</v>
      </c>
      <c r="V6" s="175" t="s">
        <v>18</v>
      </c>
      <c r="W6" s="175" t="s">
        <v>19</v>
      </c>
      <c r="X6" s="175" t="s">
        <v>20</v>
      </c>
      <c r="Y6" s="175" t="s">
        <v>21</v>
      </c>
      <c r="Z6" s="175" t="s">
        <v>42</v>
      </c>
      <c r="AA6" s="175" t="s">
        <v>22</v>
      </c>
      <c r="AB6" s="175" t="s">
        <v>43</v>
      </c>
      <c r="AC6" s="175" t="s">
        <v>51</v>
      </c>
      <c r="AD6" s="175" t="s">
        <v>23</v>
      </c>
      <c r="AE6" s="175" t="s">
        <v>24</v>
      </c>
      <c r="AF6" s="175" t="s">
        <v>25</v>
      </c>
    </row>
    <row r="7" spans="1:32" x14ac:dyDescent="0.25">
      <c r="A7" s="257" t="s">
        <v>41</v>
      </c>
      <c r="B7" s="256"/>
      <c r="C7" s="256"/>
      <c r="D7" s="256"/>
      <c r="E7" s="253"/>
      <c r="F7" s="254"/>
      <c r="G7" s="172"/>
      <c r="H7" s="177" t="s">
        <v>32</v>
      </c>
      <c r="I7" s="178"/>
      <c r="J7" s="178"/>
      <c r="K7" s="178"/>
      <c r="L7" s="178"/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</row>
    <row r="8" spans="1:32" x14ac:dyDescent="0.25">
      <c r="A8" s="257"/>
      <c r="B8" s="256"/>
      <c r="C8" s="256"/>
      <c r="D8" s="256"/>
      <c r="E8" s="253"/>
      <c r="F8" s="255"/>
      <c r="G8" s="172"/>
      <c r="H8" s="174" t="s">
        <v>33</v>
      </c>
      <c r="I8" s="178">
        <f>+$F$7*I7</f>
        <v>0</v>
      </c>
      <c r="J8" s="178">
        <f t="shared" ref="J8:AF8" si="0">+$F$7*J7</f>
        <v>0</v>
      </c>
      <c r="K8" s="178">
        <f t="shared" si="0"/>
        <v>0</v>
      </c>
      <c r="L8" s="178">
        <f t="shared" si="0"/>
        <v>0</v>
      </c>
      <c r="M8" s="178">
        <f t="shared" si="0"/>
        <v>0</v>
      </c>
      <c r="N8" s="178">
        <f t="shared" si="0"/>
        <v>0</v>
      </c>
      <c r="O8" s="178">
        <f t="shared" si="0"/>
        <v>0</v>
      </c>
      <c r="P8" s="178">
        <f t="shared" si="0"/>
        <v>0</v>
      </c>
      <c r="Q8" s="178">
        <f t="shared" si="0"/>
        <v>0</v>
      </c>
      <c r="R8" s="178">
        <f t="shared" si="0"/>
        <v>0</v>
      </c>
      <c r="S8" s="178">
        <f t="shared" si="0"/>
        <v>0</v>
      </c>
      <c r="T8" s="178">
        <f t="shared" si="0"/>
        <v>0</v>
      </c>
      <c r="U8" s="178">
        <f t="shared" si="0"/>
        <v>0</v>
      </c>
      <c r="V8" s="178">
        <f t="shared" si="0"/>
        <v>0</v>
      </c>
      <c r="W8" s="178">
        <f t="shared" si="0"/>
        <v>0</v>
      </c>
      <c r="X8" s="178">
        <f t="shared" si="0"/>
        <v>0</v>
      </c>
      <c r="Y8" s="178">
        <f t="shared" si="0"/>
        <v>0</v>
      </c>
      <c r="Z8" s="178">
        <f t="shared" si="0"/>
        <v>0</v>
      </c>
      <c r="AA8" s="178">
        <f t="shared" si="0"/>
        <v>0</v>
      </c>
      <c r="AB8" s="178">
        <f t="shared" si="0"/>
        <v>0</v>
      </c>
      <c r="AC8" s="178">
        <f t="shared" si="0"/>
        <v>0</v>
      </c>
      <c r="AD8" s="178">
        <f t="shared" si="0"/>
        <v>0</v>
      </c>
      <c r="AE8" s="178">
        <f t="shared" si="0"/>
        <v>0</v>
      </c>
      <c r="AF8" s="178">
        <f t="shared" si="0"/>
        <v>0</v>
      </c>
    </row>
    <row r="9" spans="1:32" x14ac:dyDescent="0.25">
      <c r="A9" s="257"/>
      <c r="B9" s="256"/>
      <c r="C9" s="256"/>
      <c r="D9" s="256"/>
      <c r="E9" s="253"/>
      <c r="F9" s="253"/>
      <c r="G9" s="172"/>
      <c r="H9" s="177" t="s">
        <v>32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</row>
    <row r="10" spans="1:32" x14ac:dyDescent="0.25">
      <c r="A10" s="257"/>
      <c r="B10" s="256"/>
      <c r="C10" s="256"/>
      <c r="D10" s="256"/>
      <c r="E10" s="253"/>
      <c r="F10" s="253"/>
      <c r="G10" s="172"/>
      <c r="H10" s="174" t="s">
        <v>33</v>
      </c>
      <c r="I10" s="178">
        <f>+$F$7*I9</f>
        <v>0</v>
      </c>
      <c r="J10" s="178">
        <f t="shared" ref="J10" si="1">+$F$7*J9</f>
        <v>0</v>
      </c>
      <c r="K10" s="178">
        <f t="shared" ref="K10" si="2">+$F$7*K9</f>
        <v>0</v>
      </c>
      <c r="L10" s="178">
        <f t="shared" ref="L10" si="3">+$F$7*L9</f>
        <v>0</v>
      </c>
      <c r="M10" s="178">
        <f t="shared" ref="M10" si="4">+$F$7*M9</f>
        <v>0</v>
      </c>
      <c r="N10" s="178">
        <f t="shared" ref="N10" si="5">+$F$7*N9</f>
        <v>0</v>
      </c>
      <c r="O10" s="178">
        <f t="shared" ref="O10" si="6">+$F$7*O9</f>
        <v>0</v>
      </c>
      <c r="P10" s="178">
        <f t="shared" ref="P10" si="7">+$F$7*P9</f>
        <v>0</v>
      </c>
      <c r="Q10" s="178">
        <f t="shared" ref="Q10" si="8">+$F$7*Q9</f>
        <v>0</v>
      </c>
      <c r="R10" s="178">
        <f t="shared" ref="R10" si="9">+$F$7*R9</f>
        <v>0</v>
      </c>
      <c r="S10" s="178">
        <f t="shared" ref="S10" si="10">+$F$7*S9</f>
        <v>0</v>
      </c>
      <c r="T10" s="178">
        <f t="shared" ref="T10" si="11">+$F$7*T9</f>
        <v>0</v>
      </c>
      <c r="U10" s="178">
        <f t="shared" ref="U10" si="12">+$F$7*U9</f>
        <v>0</v>
      </c>
      <c r="V10" s="178">
        <f t="shared" ref="V10" si="13">+$F$7*V9</f>
        <v>0</v>
      </c>
      <c r="W10" s="178">
        <f t="shared" ref="W10" si="14">+$F$7*W9</f>
        <v>0</v>
      </c>
      <c r="X10" s="178">
        <f t="shared" ref="X10" si="15">+$F$7*X9</f>
        <v>0</v>
      </c>
      <c r="Y10" s="178">
        <f t="shared" ref="Y10" si="16">+$F$7*Y9</f>
        <v>0</v>
      </c>
      <c r="Z10" s="178">
        <f t="shared" ref="Z10" si="17">+$F$7*Z9</f>
        <v>0</v>
      </c>
      <c r="AA10" s="178">
        <f t="shared" ref="AA10" si="18">+$F$7*AA9</f>
        <v>0</v>
      </c>
      <c r="AB10" s="178">
        <f t="shared" ref="AB10" si="19">+$F$7*AB9</f>
        <v>0</v>
      </c>
      <c r="AC10" s="178">
        <f t="shared" ref="AC10" si="20">+$F$7*AC9</f>
        <v>0</v>
      </c>
      <c r="AD10" s="178">
        <f t="shared" ref="AD10" si="21">+$F$7*AD9</f>
        <v>0</v>
      </c>
      <c r="AE10" s="178">
        <f t="shared" ref="AE10" si="22">+$F$7*AE9</f>
        <v>0</v>
      </c>
      <c r="AF10" s="178">
        <f t="shared" ref="AF10" si="23">+$F$7*AF9</f>
        <v>0</v>
      </c>
    </row>
    <row r="11" spans="1:32" x14ac:dyDescent="0.25">
      <c r="A11" s="257"/>
      <c r="B11" s="253"/>
      <c r="C11" s="256"/>
      <c r="D11" s="256"/>
      <c r="E11" s="253"/>
      <c r="F11" s="253"/>
      <c r="G11" s="172"/>
      <c r="H11" s="177" t="s">
        <v>32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</row>
    <row r="12" spans="1:32" x14ac:dyDescent="0.25">
      <c r="A12" s="257"/>
      <c r="B12" s="253"/>
      <c r="C12" s="256"/>
      <c r="D12" s="256"/>
      <c r="E12" s="253"/>
      <c r="F12" s="253"/>
      <c r="G12" s="172"/>
      <c r="H12" s="174" t="s">
        <v>33</v>
      </c>
      <c r="I12" s="178">
        <f>+$F$7*I11</f>
        <v>0</v>
      </c>
      <c r="J12" s="178">
        <f t="shared" ref="J12" si="24">+$F$7*J11</f>
        <v>0</v>
      </c>
      <c r="K12" s="178">
        <f t="shared" ref="K12" si="25">+$F$7*K11</f>
        <v>0</v>
      </c>
      <c r="L12" s="178">
        <f t="shared" ref="L12" si="26">+$F$7*L11</f>
        <v>0</v>
      </c>
      <c r="M12" s="178">
        <f t="shared" ref="M12" si="27">+$F$7*M11</f>
        <v>0</v>
      </c>
      <c r="N12" s="178">
        <f t="shared" ref="N12" si="28">+$F$7*N11</f>
        <v>0</v>
      </c>
      <c r="O12" s="178">
        <f t="shared" ref="O12" si="29">+$F$7*O11</f>
        <v>0</v>
      </c>
      <c r="P12" s="178">
        <f t="shared" ref="P12" si="30">+$F$7*P11</f>
        <v>0</v>
      </c>
      <c r="Q12" s="178">
        <f t="shared" ref="Q12" si="31">+$F$7*Q11</f>
        <v>0</v>
      </c>
      <c r="R12" s="178">
        <f t="shared" ref="R12" si="32">+$F$7*R11</f>
        <v>0</v>
      </c>
      <c r="S12" s="178">
        <f t="shared" ref="S12" si="33">+$F$7*S11</f>
        <v>0</v>
      </c>
      <c r="T12" s="178">
        <f t="shared" ref="T12" si="34">+$F$7*T11</f>
        <v>0</v>
      </c>
      <c r="U12" s="178">
        <f t="shared" ref="U12" si="35">+$F$7*U11</f>
        <v>0</v>
      </c>
      <c r="V12" s="178">
        <f t="shared" ref="V12" si="36">+$F$7*V11</f>
        <v>0</v>
      </c>
      <c r="W12" s="178">
        <f t="shared" ref="W12" si="37">+$F$7*W11</f>
        <v>0</v>
      </c>
      <c r="X12" s="178">
        <f t="shared" ref="X12" si="38">+$F$7*X11</f>
        <v>0</v>
      </c>
      <c r="Y12" s="178">
        <f t="shared" ref="Y12" si="39">+$F$7*Y11</f>
        <v>0</v>
      </c>
      <c r="Z12" s="178">
        <f t="shared" ref="Z12" si="40">+$F$7*Z11</f>
        <v>0</v>
      </c>
      <c r="AA12" s="178">
        <f t="shared" ref="AA12" si="41">+$F$7*AA11</f>
        <v>0</v>
      </c>
      <c r="AB12" s="178">
        <f t="shared" ref="AB12" si="42">+$F$7*AB11</f>
        <v>0</v>
      </c>
      <c r="AC12" s="178">
        <f t="shared" ref="AC12" si="43">+$F$7*AC11</f>
        <v>0</v>
      </c>
      <c r="AD12" s="178">
        <f t="shared" ref="AD12" si="44">+$F$7*AD11</f>
        <v>0</v>
      </c>
      <c r="AE12" s="178">
        <f t="shared" ref="AE12" si="45">+$F$7*AE11</f>
        <v>0</v>
      </c>
      <c r="AF12" s="178">
        <f t="shared" ref="AF12" si="46">+$F$7*AF11</f>
        <v>0</v>
      </c>
    </row>
    <row r="13" spans="1:32" x14ac:dyDescent="0.25">
      <c r="A13" s="257"/>
      <c r="B13" s="253"/>
      <c r="C13" s="256"/>
      <c r="D13" s="256"/>
      <c r="E13" s="253"/>
      <c r="F13" s="253"/>
      <c r="G13" s="172"/>
      <c r="H13" s="177" t="s">
        <v>32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</row>
    <row r="14" spans="1:32" x14ac:dyDescent="0.25">
      <c r="A14" s="257"/>
      <c r="B14" s="253"/>
      <c r="C14" s="256"/>
      <c r="D14" s="256"/>
      <c r="E14" s="253"/>
      <c r="F14" s="253"/>
      <c r="G14" s="172"/>
      <c r="H14" s="174" t="s">
        <v>33</v>
      </c>
      <c r="I14" s="178">
        <f>+$F$7*I13</f>
        <v>0</v>
      </c>
      <c r="J14" s="178">
        <f t="shared" ref="J14" si="47">+$F$7*J13</f>
        <v>0</v>
      </c>
      <c r="K14" s="178">
        <f t="shared" ref="K14" si="48">+$F$7*K13</f>
        <v>0</v>
      </c>
      <c r="L14" s="178">
        <f t="shared" ref="L14" si="49">+$F$7*L13</f>
        <v>0</v>
      </c>
      <c r="M14" s="178">
        <f t="shared" ref="M14" si="50">+$F$7*M13</f>
        <v>0</v>
      </c>
      <c r="N14" s="178">
        <f t="shared" ref="N14" si="51">+$F$7*N13</f>
        <v>0</v>
      </c>
      <c r="O14" s="178">
        <f t="shared" ref="O14" si="52">+$F$7*O13</f>
        <v>0</v>
      </c>
      <c r="P14" s="178">
        <f t="shared" ref="P14" si="53">+$F$7*P13</f>
        <v>0</v>
      </c>
      <c r="Q14" s="178">
        <f t="shared" ref="Q14" si="54">+$F$7*Q13</f>
        <v>0</v>
      </c>
      <c r="R14" s="178">
        <f t="shared" ref="R14" si="55">+$F$7*R13</f>
        <v>0</v>
      </c>
      <c r="S14" s="178">
        <f t="shared" ref="S14" si="56">+$F$7*S13</f>
        <v>0</v>
      </c>
      <c r="T14" s="178">
        <f t="shared" ref="T14" si="57">+$F$7*T13</f>
        <v>0</v>
      </c>
      <c r="U14" s="178">
        <f t="shared" ref="U14" si="58">+$F$7*U13</f>
        <v>0</v>
      </c>
      <c r="V14" s="178">
        <f t="shared" ref="V14" si="59">+$F$7*V13</f>
        <v>0</v>
      </c>
      <c r="W14" s="178">
        <f t="shared" ref="W14" si="60">+$F$7*W13</f>
        <v>0</v>
      </c>
      <c r="X14" s="178">
        <f t="shared" ref="X14" si="61">+$F$7*X13</f>
        <v>0</v>
      </c>
      <c r="Y14" s="178">
        <f t="shared" ref="Y14" si="62">+$F$7*Y13</f>
        <v>0</v>
      </c>
      <c r="Z14" s="178">
        <f t="shared" ref="Z14" si="63">+$F$7*Z13</f>
        <v>0</v>
      </c>
      <c r="AA14" s="178">
        <f t="shared" ref="AA14" si="64">+$F$7*AA13</f>
        <v>0</v>
      </c>
      <c r="AB14" s="178">
        <f t="shared" ref="AB14" si="65">+$F$7*AB13</f>
        <v>0</v>
      </c>
      <c r="AC14" s="178">
        <f t="shared" ref="AC14" si="66">+$F$7*AC13</f>
        <v>0</v>
      </c>
      <c r="AD14" s="178">
        <f t="shared" ref="AD14" si="67">+$F$7*AD13</f>
        <v>0</v>
      </c>
      <c r="AE14" s="178">
        <f t="shared" ref="AE14" si="68">+$F$7*AE13</f>
        <v>0</v>
      </c>
      <c r="AF14" s="178">
        <f t="shared" ref="AF14" si="69">+$F$7*AF13</f>
        <v>0</v>
      </c>
    </row>
    <row r="15" spans="1:32" x14ac:dyDescent="0.25">
      <c r="A15" s="257"/>
      <c r="B15" s="253"/>
      <c r="C15" s="256"/>
      <c r="D15" s="256"/>
      <c r="E15" s="253"/>
      <c r="F15" s="253"/>
      <c r="G15" s="172"/>
      <c r="H15" s="177" t="s">
        <v>32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</row>
    <row r="16" spans="1:32" x14ac:dyDescent="0.25">
      <c r="A16" s="257"/>
      <c r="B16" s="253"/>
      <c r="C16" s="256"/>
      <c r="D16" s="256"/>
      <c r="E16" s="253"/>
      <c r="F16" s="253"/>
      <c r="G16" s="172"/>
      <c r="H16" s="174" t="s">
        <v>33</v>
      </c>
      <c r="I16" s="178">
        <f>+$F$7*I15</f>
        <v>0</v>
      </c>
      <c r="J16" s="178">
        <f t="shared" ref="J16" si="70">+$F$7*J15</f>
        <v>0</v>
      </c>
      <c r="K16" s="178">
        <f t="shared" ref="K16" si="71">+$F$7*K15</f>
        <v>0</v>
      </c>
      <c r="L16" s="178">
        <f t="shared" ref="L16" si="72">+$F$7*L15</f>
        <v>0</v>
      </c>
      <c r="M16" s="178">
        <f t="shared" ref="M16" si="73">+$F$7*M15</f>
        <v>0</v>
      </c>
      <c r="N16" s="178">
        <f t="shared" ref="N16" si="74">+$F$7*N15</f>
        <v>0</v>
      </c>
      <c r="O16" s="178">
        <f t="shared" ref="O16" si="75">+$F$7*O15</f>
        <v>0</v>
      </c>
      <c r="P16" s="178">
        <f t="shared" ref="P16" si="76">+$F$7*P15</f>
        <v>0</v>
      </c>
      <c r="Q16" s="178">
        <f t="shared" ref="Q16" si="77">+$F$7*Q15</f>
        <v>0</v>
      </c>
      <c r="R16" s="178">
        <f t="shared" ref="R16" si="78">+$F$7*R15</f>
        <v>0</v>
      </c>
      <c r="S16" s="178">
        <f t="shared" ref="S16" si="79">+$F$7*S15</f>
        <v>0</v>
      </c>
      <c r="T16" s="178">
        <f t="shared" ref="T16" si="80">+$F$7*T15</f>
        <v>0</v>
      </c>
      <c r="U16" s="178">
        <f t="shared" ref="U16" si="81">+$F$7*U15</f>
        <v>0</v>
      </c>
      <c r="V16" s="178">
        <f t="shared" ref="V16" si="82">+$F$7*V15</f>
        <v>0</v>
      </c>
      <c r="W16" s="178">
        <f t="shared" ref="W16" si="83">+$F$7*W15</f>
        <v>0</v>
      </c>
      <c r="X16" s="178">
        <f t="shared" ref="X16" si="84">+$F$7*X15</f>
        <v>0</v>
      </c>
      <c r="Y16" s="178">
        <f t="shared" ref="Y16" si="85">+$F$7*Y15</f>
        <v>0</v>
      </c>
      <c r="Z16" s="178">
        <f t="shared" ref="Z16" si="86">+$F$7*Z15</f>
        <v>0</v>
      </c>
      <c r="AA16" s="178">
        <f t="shared" ref="AA16" si="87">+$F$7*AA15</f>
        <v>0</v>
      </c>
      <c r="AB16" s="178">
        <f t="shared" ref="AB16" si="88">+$F$7*AB15</f>
        <v>0</v>
      </c>
      <c r="AC16" s="178">
        <f t="shared" ref="AC16" si="89">+$F$7*AC15</f>
        <v>0</v>
      </c>
      <c r="AD16" s="178">
        <f t="shared" ref="AD16" si="90">+$F$7*AD15</f>
        <v>0</v>
      </c>
      <c r="AE16" s="178">
        <f t="shared" ref="AE16" si="91">+$F$7*AE15</f>
        <v>0</v>
      </c>
      <c r="AF16" s="178">
        <f t="shared" ref="AF16" si="92">+$F$7*AF15</f>
        <v>0</v>
      </c>
    </row>
    <row r="17" spans="1:32" x14ac:dyDescent="0.25">
      <c r="A17" s="257"/>
      <c r="B17" s="253"/>
      <c r="C17" s="256"/>
      <c r="D17" s="256"/>
      <c r="E17" s="253"/>
      <c r="F17" s="253"/>
      <c r="G17" s="172"/>
      <c r="H17" s="177" t="s">
        <v>32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</row>
    <row r="18" spans="1:32" x14ac:dyDescent="0.25">
      <c r="A18" s="257"/>
      <c r="B18" s="253"/>
      <c r="C18" s="256"/>
      <c r="D18" s="256"/>
      <c r="E18" s="253"/>
      <c r="F18" s="253"/>
      <c r="G18" s="172"/>
      <c r="H18" s="174" t="s">
        <v>33</v>
      </c>
      <c r="I18" s="178">
        <f>+$F$7*I17</f>
        <v>0</v>
      </c>
      <c r="J18" s="178">
        <f t="shared" ref="J18" si="93">+$F$7*J17</f>
        <v>0</v>
      </c>
      <c r="K18" s="178">
        <f t="shared" ref="K18" si="94">+$F$7*K17</f>
        <v>0</v>
      </c>
      <c r="L18" s="178">
        <f t="shared" ref="L18" si="95">+$F$7*L17</f>
        <v>0</v>
      </c>
      <c r="M18" s="178">
        <f t="shared" ref="M18" si="96">+$F$7*M17</f>
        <v>0</v>
      </c>
      <c r="N18" s="178">
        <f t="shared" ref="N18" si="97">+$F$7*N17</f>
        <v>0</v>
      </c>
      <c r="O18" s="178">
        <f t="shared" ref="O18" si="98">+$F$7*O17</f>
        <v>0</v>
      </c>
      <c r="P18" s="178">
        <f t="shared" ref="P18" si="99">+$F$7*P17</f>
        <v>0</v>
      </c>
      <c r="Q18" s="178">
        <f t="shared" ref="Q18" si="100">+$F$7*Q17</f>
        <v>0</v>
      </c>
      <c r="R18" s="178">
        <f t="shared" ref="R18" si="101">+$F$7*R17</f>
        <v>0</v>
      </c>
      <c r="S18" s="178">
        <f t="shared" ref="S18" si="102">+$F$7*S17</f>
        <v>0</v>
      </c>
      <c r="T18" s="178">
        <f t="shared" ref="T18" si="103">+$F$7*T17</f>
        <v>0</v>
      </c>
      <c r="U18" s="178">
        <f t="shared" ref="U18" si="104">+$F$7*U17</f>
        <v>0</v>
      </c>
      <c r="V18" s="178">
        <f t="shared" ref="V18" si="105">+$F$7*V17</f>
        <v>0</v>
      </c>
      <c r="W18" s="178">
        <f t="shared" ref="W18" si="106">+$F$7*W17</f>
        <v>0</v>
      </c>
      <c r="X18" s="178">
        <f t="shared" ref="X18" si="107">+$F$7*X17</f>
        <v>0</v>
      </c>
      <c r="Y18" s="178">
        <f t="shared" ref="Y18" si="108">+$F$7*Y17</f>
        <v>0</v>
      </c>
      <c r="Z18" s="178">
        <f t="shared" ref="Z18" si="109">+$F$7*Z17</f>
        <v>0</v>
      </c>
      <c r="AA18" s="178">
        <f t="shared" ref="AA18" si="110">+$F$7*AA17</f>
        <v>0</v>
      </c>
      <c r="AB18" s="178">
        <f t="shared" ref="AB18" si="111">+$F$7*AB17</f>
        <v>0</v>
      </c>
      <c r="AC18" s="178">
        <f t="shared" ref="AC18" si="112">+$F$7*AC17</f>
        <v>0</v>
      </c>
      <c r="AD18" s="178">
        <f t="shared" ref="AD18" si="113">+$F$7*AD17</f>
        <v>0</v>
      </c>
      <c r="AE18" s="178">
        <f t="shared" ref="AE18" si="114">+$F$7*AE17</f>
        <v>0</v>
      </c>
      <c r="AF18" s="178">
        <f t="shared" ref="AF18" si="115">+$F$7*AF17</f>
        <v>0</v>
      </c>
    </row>
    <row r="19" spans="1:32" x14ac:dyDescent="0.25">
      <c r="A19" s="257"/>
      <c r="B19" s="253"/>
      <c r="C19" s="256"/>
      <c r="D19" s="256"/>
      <c r="E19" s="253"/>
      <c r="F19" s="253"/>
      <c r="G19" s="172"/>
      <c r="H19" s="177" t="s">
        <v>32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</row>
    <row r="20" spans="1:32" x14ac:dyDescent="0.25">
      <c r="A20" s="257"/>
      <c r="B20" s="253"/>
      <c r="C20" s="256"/>
      <c r="D20" s="256"/>
      <c r="E20" s="253"/>
      <c r="F20" s="253"/>
      <c r="G20" s="172"/>
      <c r="H20" s="174" t="s">
        <v>33</v>
      </c>
      <c r="I20" s="178">
        <f>+$F$7*I19</f>
        <v>0</v>
      </c>
      <c r="J20" s="178">
        <f t="shared" ref="J20" si="116">+$F$7*J19</f>
        <v>0</v>
      </c>
      <c r="K20" s="178">
        <f t="shared" ref="K20" si="117">+$F$7*K19</f>
        <v>0</v>
      </c>
      <c r="L20" s="178">
        <f t="shared" ref="L20" si="118">+$F$7*L19</f>
        <v>0</v>
      </c>
      <c r="M20" s="178">
        <f t="shared" ref="M20" si="119">+$F$7*M19</f>
        <v>0</v>
      </c>
      <c r="N20" s="178">
        <f t="shared" ref="N20" si="120">+$F$7*N19</f>
        <v>0</v>
      </c>
      <c r="O20" s="178">
        <f t="shared" ref="O20" si="121">+$F$7*O19</f>
        <v>0</v>
      </c>
      <c r="P20" s="178">
        <f t="shared" ref="P20" si="122">+$F$7*P19</f>
        <v>0</v>
      </c>
      <c r="Q20" s="178">
        <f t="shared" ref="Q20" si="123">+$F$7*Q19</f>
        <v>0</v>
      </c>
      <c r="R20" s="178">
        <f t="shared" ref="R20" si="124">+$F$7*R19</f>
        <v>0</v>
      </c>
      <c r="S20" s="178">
        <f t="shared" ref="S20" si="125">+$F$7*S19</f>
        <v>0</v>
      </c>
      <c r="T20" s="178">
        <f t="shared" ref="T20" si="126">+$F$7*T19</f>
        <v>0</v>
      </c>
      <c r="U20" s="178">
        <f t="shared" ref="U20" si="127">+$F$7*U19</f>
        <v>0</v>
      </c>
      <c r="V20" s="178">
        <f t="shared" ref="V20" si="128">+$F$7*V19</f>
        <v>0</v>
      </c>
      <c r="W20" s="178">
        <f t="shared" ref="W20" si="129">+$F$7*W19</f>
        <v>0</v>
      </c>
      <c r="X20" s="178">
        <f t="shared" ref="X20" si="130">+$F$7*X19</f>
        <v>0</v>
      </c>
      <c r="Y20" s="178">
        <f t="shared" ref="Y20" si="131">+$F$7*Y19</f>
        <v>0</v>
      </c>
      <c r="Z20" s="178">
        <f t="shared" ref="Z20" si="132">+$F$7*Z19</f>
        <v>0</v>
      </c>
      <c r="AA20" s="178">
        <f t="shared" ref="AA20" si="133">+$F$7*AA19</f>
        <v>0</v>
      </c>
      <c r="AB20" s="178">
        <f t="shared" ref="AB20" si="134">+$F$7*AB19</f>
        <v>0</v>
      </c>
      <c r="AC20" s="178">
        <f t="shared" ref="AC20" si="135">+$F$7*AC19</f>
        <v>0</v>
      </c>
      <c r="AD20" s="178">
        <f t="shared" ref="AD20" si="136">+$F$7*AD19</f>
        <v>0</v>
      </c>
      <c r="AE20" s="178">
        <f t="shared" ref="AE20" si="137">+$F$7*AE19</f>
        <v>0</v>
      </c>
      <c r="AF20" s="178">
        <f t="shared" ref="AF20" si="138">+$F$7*AF19</f>
        <v>0</v>
      </c>
    </row>
    <row r="21" spans="1:32" x14ac:dyDescent="0.25">
      <c r="A21" s="257"/>
      <c r="B21" s="253"/>
      <c r="C21" s="256"/>
      <c r="D21" s="256"/>
      <c r="E21" s="253"/>
      <c r="F21" s="253"/>
      <c r="G21" s="172"/>
      <c r="H21" s="177" t="s">
        <v>32</v>
      </c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</row>
    <row r="22" spans="1:32" x14ac:dyDescent="0.25">
      <c r="A22" s="257"/>
      <c r="B22" s="253"/>
      <c r="C22" s="256"/>
      <c r="D22" s="256"/>
      <c r="E22" s="253"/>
      <c r="F22" s="253"/>
      <c r="G22" s="172"/>
      <c r="H22" s="174" t="s">
        <v>33</v>
      </c>
      <c r="I22" s="178">
        <f>+$F$7*I21</f>
        <v>0</v>
      </c>
      <c r="J22" s="178">
        <f t="shared" ref="J22" si="139">+$F$7*J21</f>
        <v>0</v>
      </c>
      <c r="K22" s="178">
        <f t="shared" ref="K22" si="140">+$F$7*K21</f>
        <v>0</v>
      </c>
      <c r="L22" s="178">
        <f t="shared" ref="L22" si="141">+$F$7*L21</f>
        <v>0</v>
      </c>
      <c r="M22" s="178">
        <f t="shared" ref="M22" si="142">+$F$7*M21</f>
        <v>0</v>
      </c>
      <c r="N22" s="178">
        <f t="shared" ref="N22" si="143">+$F$7*N21</f>
        <v>0</v>
      </c>
      <c r="O22" s="178">
        <f t="shared" ref="O22" si="144">+$F$7*O21</f>
        <v>0</v>
      </c>
      <c r="P22" s="178">
        <f t="shared" ref="P22" si="145">+$F$7*P21</f>
        <v>0</v>
      </c>
      <c r="Q22" s="178">
        <f t="shared" ref="Q22" si="146">+$F$7*Q21</f>
        <v>0</v>
      </c>
      <c r="R22" s="178">
        <f t="shared" ref="R22" si="147">+$F$7*R21</f>
        <v>0</v>
      </c>
      <c r="S22" s="178">
        <f t="shared" ref="S22" si="148">+$F$7*S21</f>
        <v>0</v>
      </c>
      <c r="T22" s="178">
        <f t="shared" ref="T22" si="149">+$F$7*T21</f>
        <v>0</v>
      </c>
      <c r="U22" s="178">
        <f t="shared" ref="U22" si="150">+$F$7*U21</f>
        <v>0</v>
      </c>
      <c r="V22" s="178">
        <f t="shared" ref="V22" si="151">+$F$7*V21</f>
        <v>0</v>
      </c>
      <c r="W22" s="178">
        <f t="shared" ref="W22" si="152">+$F$7*W21</f>
        <v>0</v>
      </c>
      <c r="X22" s="178">
        <f t="shared" ref="X22" si="153">+$F$7*X21</f>
        <v>0</v>
      </c>
      <c r="Y22" s="178">
        <f t="shared" ref="Y22" si="154">+$F$7*Y21</f>
        <v>0</v>
      </c>
      <c r="Z22" s="178">
        <f t="shared" ref="Z22" si="155">+$F$7*Z21</f>
        <v>0</v>
      </c>
      <c r="AA22" s="178">
        <f t="shared" ref="AA22" si="156">+$F$7*AA21</f>
        <v>0</v>
      </c>
      <c r="AB22" s="178">
        <f t="shared" ref="AB22" si="157">+$F$7*AB21</f>
        <v>0</v>
      </c>
      <c r="AC22" s="178">
        <f t="shared" ref="AC22" si="158">+$F$7*AC21</f>
        <v>0</v>
      </c>
      <c r="AD22" s="178">
        <f t="shared" ref="AD22" si="159">+$F$7*AD21</f>
        <v>0</v>
      </c>
      <c r="AE22" s="178">
        <f t="shared" ref="AE22" si="160">+$F$7*AE21</f>
        <v>0</v>
      </c>
      <c r="AF22" s="178">
        <f t="shared" ref="AF22" si="161">+$F$7*AF21</f>
        <v>0</v>
      </c>
    </row>
    <row r="23" spans="1:32" x14ac:dyDescent="0.25">
      <c r="A23" s="257"/>
      <c r="B23" s="253"/>
      <c r="C23" s="256"/>
      <c r="D23" s="256"/>
      <c r="E23" s="253"/>
      <c r="F23" s="253"/>
      <c r="G23" s="172"/>
      <c r="H23" s="177" t="s">
        <v>32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</row>
    <row r="24" spans="1:32" x14ac:dyDescent="0.25">
      <c r="A24" s="257"/>
      <c r="B24" s="253"/>
      <c r="C24" s="256"/>
      <c r="D24" s="256"/>
      <c r="E24" s="253"/>
      <c r="F24" s="253"/>
      <c r="G24" s="172"/>
      <c r="H24" s="174" t="s">
        <v>33</v>
      </c>
      <c r="I24" s="178">
        <f>+$F$7*I23</f>
        <v>0</v>
      </c>
      <c r="J24" s="178">
        <f t="shared" ref="J24" si="162">+$F$7*J23</f>
        <v>0</v>
      </c>
      <c r="K24" s="178">
        <f t="shared" ref="K24" si="163">+$F$7*K23</f>
        <v>0</v>
      </c>
      <c r="L24" s="178">
        <f t="shared" ref="L24" si="164">+$F$7*L23</f>
        <v>0</v>
      </c>
      <c r="M24" s="178">
        <f t="shared" ref="M24" si="165">+$F$7*M23</f>
        <v>0</v>
      </c>
      <c r="N24" s="178">
        <f t="shared" ref="N24" si="166">+$F$7*N23</f>
        <v>0</v>
      </c>
      <c r="O24" s="178">
        <f t="shared" ref="O24" si="167">+$F$7*O23</f>
        <v>0</v>
      </c>
      <c r="P24" s="178">
        <f t="shared" ref="P24" si="168">+$F$7*P23</f>
        <v>0</v>
      </c>
      <c r="Q24" s="178">
        <f t="shared" ref="Q24" si="169">+$F$7*Q23</f>
        <v>0</v>
      </c>
      <c r="R24" s="178">
        <f t="shared" ref="R24" si="170">+$F$7*R23</f>
        <v>0</v>
      </c>
      <c r="S24" s="178">
        <f t="shared" ref="S24" si="171">+$F$7*S23</f>
        <v>0</v>
      </c>
      <c r="T24" s="178">
        <f t="shared" ref="T24" si="172">+$F$7*T23</f>
        <v>0</v>
      </c>
      <c r="U24" s="178">
        <f t="shared" ref="U24" si="173">+$F$7*U23</f>
        <v>0</v>
      </c>
      <c r="V24" s="178">
        <f t="shared" ref="V24" si="174">+$F$7*V23</f>
        <v>0</v>
      </c>
      <c r="W24" s="178">
        <f t="shared" ref="W24" si="175">+$F$7*W23</f>
        <v>0</v>
      </c>
      <c r="X24" s="178">
        <f t="shared" ref="X24" si="176">+$F$7*X23</f>
        <v>0</v>
      </c>
      <c r="Y24" s="178">
        <f t="shared" ref="Y24" si="177">+$F$7*Y23</f>
        <v>0</v>
      </c>
      <c r="Z24" s="178">
        <f t="shared" ref="Z24" si="178">+$F$7*Z23</f>
        <v>0</v>
      </c>
      <c r="AA24" s="178">
        <f t="shared" ref="AA24" si="179">+$F$7*AA23</f>
        <v>0</v>
      </c>
      <c r="AB24" s="178">
        <f t="shared" ref="AB24" si="180">+$F$7*AB23</f>
        <v>0</v>
      </c>
      <c r="AC24" s="178">
        <f t="shared" ref="AC24" si="181">+$F$7*AC23</f>
        <v>0</v>
      </c>
      <c r="AD24" s="178">
        <f t="shared" ref="AD24" si="182">+$F$7*AD23</f>
        <v>0</v>
      </c>
      <c r="AE24" s="178">
        <f t="shared" ref="AE24" si="183">+$F$7*AE23</f>
        <v>0</v>
      </c>
      <c r="AF24" s="178">
        <f t="shared" ref="AF24" si="184">+$F$7*AF23</f>
        <v>0</v>
      </c>
    </row>
    <row r="25" spans="1:32" x14ac:dyDescent="0.25">
      <c r="A25" s="257"/>
      <c r="B25" s="253"/>
      <c r="C25" s="256"/>
      <c r="D25" s="256"/>
      <c r="E25" s="253"/>
      <c r="F25" s="253"/>
      <c r="G25" s="172"/>
      <c r="H25" s="177" t="s">
        <v>32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</row>
    <row r="26" spans="1:32" x14ac:dyDescent="0.25">
      <c r="A26" s="257"/>
      <c r="B26" s="253"/>
      <c r="C26" s="256"/>
      <c r="D26" s="256"/>
      <c r="E26" s="253"/>
      <c r="F26" s="253"/>
      <c r="G26" s="172"/>
      <c r="H26" s="174" t="s">
        <v>33</v>
      </c>
      <c r="I26" s="178">
        <f>+$F$7*I25</f>
        <v>0</v>
      </c>
      <c r="J26" s="178">
        <f t="shared" ref="J26" si="185">+$F$7*J25</f>
        <v>0</v>
      </c>
      <c r="K26" s="178">
        <f t="shared" ref="K26" si="186">+$F$7*K25</f>
        <v>0</v>
      </c>
      <c r="L26" s="178">
        <f t="shared" ref="L26" si="187">+$F$7*L25</f>
        <v>0</v>
      </c>
      <c r="M26" s="178">
        <f t="shared" ref="M26" si="188">+$F$7*M25</f>
        <v>0</v>
      </c>
      <c r="N26" s="178">
        <f t="shared" ref="N26" si="189">+$F$7*N25</f>
        <v>0</v>
      </c>
      <c r="O26" s="178">
        <f t="shared" ref="O26" si="190">+$F$7*O25</f>
        <v>0</v>
      </c>
      <c r="P26" s="178">
        <f t="shared" ref="P26" si="191">+$F$7*P25</f>
        <v>0</v>
      </c>
      <c r="Q26" s="178">
        <f t="shared" ref="Q26" si="192">+$F$7*Q25</f>
        <v>0</v>
      </c>
      <c r="R26" s="178">
        <f t="shared" ref="R26" si="193">+$F$7*R25</f>
        <v>0</v>
      </c>
      <c r="S26" s="178">
        <f t="shared" ref="S26" si="194">+$F$7*S25</f>
        <v>0</v>
      </c>
      <c r="T26" s="178">
        <f t="shared" ref="T26" si="195">+$F$7*T25</f>
        <v>0</v>
      </c>
      <c r="U26" s="178">
        <f t="shared" ref="U26" si="196">+$F$7*U25</f>
        <v>0</v>
      </c>
      <c r="V26" s="178">
        <f t="shared" ref="V26" si="197">+$F$7*V25</f>
        <v>0</v>
      </c>
      <c r="W26" s="178">
        <f t="shared" ref="W26" si="198">+$F$7*W25</f>
        <v>0</v>
      </c>
      <c r="X26" s="178">
        <f t="shared" ref="X26" si="199">+$F$7*X25</f>
        <v>0</v>
      </c>
      <c r="Y26" s="178">
        <f t="shared" ref="Y26" si="200">+$F$7*Y25</f>
        <v>0</v>
      </c>
      <c r="Z26" s="178">
        <f t="shared" ref="Z26" si="201">+$F$7*Z25</f>
        <v>0</v>
      </c>
      <c r="AA26" s="178">
        <f t="shared" ref="AA26" si="202">+$F$7*AA25</f>
        <v>0</v>
      </c>
      <c r="AB26" s="178">
        <f t="shared" ref="AB26" si="203">+$F$7*AB25</f>
        <v>0</v>
      </c>
      <c r="AC26" s="178">
        <f t="shared" ref="AC26" si="204">+$F$7*AC25</f>
        <v>0</v>
      </c>
      <c r="AD26" s="178">
        <f t="shared" ref="AD26" si="205">+$F$7*AD25</f>
        <v>0</v>
      </c>
      <c r="AE26" s="178">
        <f t="shared" ref="AE26" si="206">+$F$7*AE25</f>
        <v>0</v>
      </c>
      <c r="AF26" s="178">
        <f t="shared" ref="AF26" si="207">+$F$7*AF25</f>
        <v>0</v>
      </c>
    </row>
    <row r="27" spans="1:32" x14ac:dyDescent="0.25">
      <c r="A27" s="257"/>
      <c r="B27" s="253"/>
      <c r="C27" s="256"/>
      <c r="D27" s="256"/>
      <c r="E27" s="253"/>
      <c r="F27" s="253"/>
      <c r="G27" s="172"/>
      <c r="H27" s="177" t="s">
        <v>32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</row>
    <row r="28" spans="1:32" x14ac:dyDescent="0.25">
      <c r="A28" s="257"/>
      <c r="B28" s="253"/>
      <c r="C28" s="256"/>
      <c r="D28" s="256"/>
      <c r="E28" s="253"/>
      <c r="F28" s="253"/>
      <c r="G28" s="172"/>
      <c r="H28" s="174" t="s">
        <v>33</v>
      </c>
      <c r="I28" s="178">
        <f>+$F$7*I27</f>
        <v>0</v>
      </c>
      <c r="J28" s="178">
        <f t="shared" ref="J28" si="208">+$F$7*J27</f>
        <v>0</v>
      </c>
      <c r="K28" s="178">
        <f t="shared" ref="K28" si="209">+$F$7*K27</f>
        <v>0</v>
      </c>
      <c r="L28" s="178">
        <f t="shared" ref="L28" si="210">+$F$7*L27</f>
        <v>0</v>
      </c>
      <c r="M28" s="178">
        <f t="shared" ref="M28" si="211">+$F$7*M27</f>
        <v>0</v>
      </c>
      <c r="N28" s="178">
        <f t="shared" ref="N28" si="212">+$F$7*N27</f>
        <v>0</v>
      </c>
      <c r="O28" s="178">
        <f t="shared" ref="O28" si="213">+$F$7*O27</f>
        <v>0</v>
      </c>
      <c r="P28" s="178">
        <f t="shared" ref="P28" si="214">+$F$7*P27</f>
        <v>0</v>
      </c>
      <c r="Q28" s="178">
        <f t="shared" ref="Q28" si="215">+$F$7*Q27</f>
        <v>0</v>
      </c>
      <c r="R28" s="178">
        <f t="shared" ref="R28" si="216">+$F$7*R27</f>
        <v>0</v>
      </c>
      <c r="S28" s="178">
        <f t="shared" ref="S28" si="217">+$F$7*S27</f>
        <v>0</v>
      </c>
      <c r="T28" s="178">
        <f t="shared" ref="T28" si="218">+$F$7*T27</f>
        <v>0</v>
      </c>
      <c r="U28" s="178">
        <f t="shared" ref="U28" si="219">+$F$7*U27</f>
        <v>0</v>
      </c>
      <c r="V28" s="178">
        <f t="shared" ref="V28" si="220">+$F$7*V27</f>
        <v>0</v>
      </c>
      <c r="W28" s="178">
        <f t="shared" ref="W28" si="221">+$F$7*W27</f>
        <v>0</v>
      </c>
      <c r="X28" s="178">
        <f t="shared" ref="X28" si="222">+$F$7*X27</f>
        <v>0</v>
      </c>
      <c r="Y28" s="178">
        <f t="shared" ref="Y28" si="223">+$F$7*Y27</f>
        <v>0</v>
      </c>
      <c r="Z28" s="178">
        <f t="shared" ref="Z28" si="224">+$F$7*Z27</f>
        <v>0</v>
      </c>
      <c r="AA28" s="178">
        <f t="shared" ref="AA28" si="225">+$F$7*AA27</f>
        <v>0</v>
      </c>
      <c r="AB28" s="178">
        <f t="shared" ref="AB28" si="226">+$F$7*AB27</f>
        <v>0</v>
      </c>
      <c r="AC28" s="178">
        <f t="shared" ref="AC28" si="227">+$F$7*AC27</f>
        <v>0</v>
      </c>
      <c r="AD28" s="178">
        <f t="shared" ref="AD28" si="228">+$F$7*AD27</f>
        <v>0</v>
      </c>
      <c r="AE28" s="178">
        <f t="shared" ref="AE28" si="229">+$F$7*AE27</f>
        <v>0</v>
      </c>
      <c r="AF28" s="178">
        <f t="shared" ref="AF28" si="230">+$F$7*AF27</f>
        <v>0</v>
      </c>
    </row>
    <row r="29" spans="1:32" x14ac:dyDescent="0.25">
      <c r="A29" s="176"/>
      <c r="B29" s="172"/>
      <c r="C29" s="172"/>
      <c r="D29" s="172"/>
      <c r="E29" s="172"/>
      <c r="F29" s="172"/>
      <c r="G29" s="172"/>
      <c r="H29" s="180" t="s">
        <v>2</v>
      </c>
      <c r="I29" s="182">
        <f>I8+I10+I12+I14+I16+I18+I20+I22+I24+I26+I28</f>
        <v>0</v>
      </c>
      <c r="J29" s="182">
        <f t="shared" ref="J29:AF29" si="231">J8+J10+J12+J14+J16+J18+J20+J22+J24+J26+J28</f>
        <v>0</v>
      </c>
      <c r="K29" s="182">
        <f t="shared" si="231"/>
        <v>0</v>
      </c>
      <c r="L29" s="182">
        <f t="shared" si="231"/>
        <v>0</v>
      </c>
      <c r="M29" s="182">
        <f t="shared" si="231"/>
        <v>0</v>
      </c>
      <c r="N29" s="182">
        <f t="shared" si="231"/>
        <v>0</v>
      </c>
      <c r="O29" s="182">
        <f t="shared" si="231"/>
        <v>0</v>
      </c>
      <c r="P29" s="182">
        <f t="shared" si="231"/>
        <v>0</v>
      </c>
      <c r="Q29" s="182">
        <f t="shared" si="231"/>
        <v>0</v>
      </c>
      <c r="R29" s="182">
        <f t="shared" si="231"/>
        <v>0</v>
      </c>
      <c r="S29" s="182">
        <f t="shared" si="231"/>
        <v>0</v>
      </c>
      <c r="T29" s="182">
        <f t="shared" si="231"/>
        <v>0</v>
      </c>
      <c r="U29" s="182">
        <f t="shared" si="231"/>
        <v>0</v>
      </c>
      <c r="V29" s="182">
        <f t="shared" si="231"/>
        <v>0</v>
      </c>
      <c r="W29" s="182">
        <f t="shared" si="231"/>
        <v>0</v>
      </c>
      <c r="X29" s="182">
        <f t="shared" si="231"/>
        <v>0</v>
      </c>
      <c r="Y29" s="182">
        <f t="shared" si="231"/>
        <v>0</v>
      </c>
      <c r="Z29" s="182">
        <f t="shared" si="231"/>
        <v>0</v>
      </c>
      <c r="AA29" s="182">
        <f t="shared" si="231"/>
        <v>0</v>
      </c>
      <c r="AB29" s="182">
        <f t="shared" si="231"/>
        <v>0</v>
      </c>
      <c r="AC29" s="182">
        <f t="shared" si="231"/>
        <v>0</v>
      </c>
      <c r="AD29" s="182">
        <f t="shared" si="231"/>
        <v>0</v>
      </c>
      <c r="AE29" s="182">
        <f t="shared" si="231"/>
        <v>0</v>
      </c>
      <c r="AF29" s="182">
        <f t="shared" si="231"/>
        <v>0</v>
      </c>
    </row>
    <row r="33" spans="1:7" ht="28.9" customHeight="1" x14ac:dyDescent="0.25">
      <c r="A33" s="258" t="s">
        <v>1</v>
      </c>
      <c r="B33" s="259"/>
      <c r="C33" s="260"/>
      <c r="D33" s="261" t="str">
        <f>'Identificare beneficiar'!B9</f>
        <v>Nume și prenume complet</v>
      </c>
      <c r="E33" s="262"/>
      <c r="F33" s="262"/>
      <c r="G33" s="262"/>
    </row>
    <row r="34" spans="1:7" ht="21.6" customHeight="1" x14ac:dyDescent="0.25">
      <c r="A34" s="258" t="s">
        <v>166</v>
      </c>
      <c r="B34" s="259"/>
      <c r="C34" s="260"/>
      <c r="D34" s="262"/>
      <c r="E34" s="262"/>
      <c r="F34" s="262"/>
      <c r="G34" s="262"/>
    </row>
    <row r="35" spans="1:7" ht="25.15" customHeight="1" x14ac:dyDescent="0.25">
      <c r="A35" s="258" t="s">
        <v>167</v>
      </c>
      <c r="B35" s="259"/>
      <c r="C35" s="260"/>
      <c r="D35" s="263" t="str">
        <f>'Identificare beneficiar'!B10</f>
        <v>….</v>
      </c>
      <c r="E35" s="263"/>
      <c r="F35" s="263"/>
      <c r="G35" s="263"/>
    </row>
  </sheetData>
  <mergeCells count="57">
    <mergeCell ref="A1:F1"/>
    <mergeCell ref="A2:F2"/>
    <mergeCell ref="A3:F3"/>
    <mergeCell ref="A4:F4"/>
    <mergeCell ref="A6:B6"/>
    <mergeCell ref="C6:D6"/>
    <mergeCell ref="A7:A28"/>
    <mergeCell ref="A34:C34"/>
    <mergeCell ref="A35:C35"/>
    <mergeCell ref="D33:G33"/>
    <mergeCell ref="D34:G34"/>
    <mergeCell ref="D35:G35"/>
    <mergeCell ref="A33:C33"/>
    <mergeCell ref="C9:D10"/>
    <mergeCell ref="C11:D12"/>
    <mergeCell ref="C13:D14"/>
    <mergeCell ref="C15:D16"/>
    <mergeCell ref="C7:D8"/>
    <mergeCell ref="C17:D18"/>
    <mergeCell ref="C19:D20"/>
    <mergeCell ref="C21:D22"/>
    <mergeCell ref="B23:B24"/>
    <mergeCell ref="B27:B28"/>
    <mergeCell ref="E27:E28"/>
    <mergeCell ref="F27:F28"/>
    <mergeCell ref="C23:D24"/>
    <mergeCell ref="C25:D26"/>
    <mergeCell ref="C27:D28"/>
    <mergeCell ref="E23:E24"/>
    <mergeCell ref="F23:F24"/>
    <mergeCell ref="B25:B26"/>
    <mergeCell ref="E25:E26"/>
    <mergeCell ref="F25:F26"/>
    <mergeCell ref="B19:B20"/>
    <mergeCell ref="E19:E20"/>
    <mergeCell ref="F19:F20"/>
    <mergeCell ref="B21:B22"/>
    <mergeCell ref="E21:E22"/>
    <mergeCell ref="F21:F22"/>
    <mergeCell ref="E15:E16"/>
    <mergeCell ref="F15:F16"/>
    <mergeCell ref="B17:B18"/>
    <mergeCell ref="E17:E18"/>
    <mergeCell ref="F17:F18"/>
    <mergeCell ref="B15:B16"/>
    <mergeCell ref="E7:E8"/>
    <mergeCell ref="F7:F8"/>
    <mergeCell ref="B9:B10"/>
    <mergeCell ref="E9:E10"/>
    <mergeCell ref="F9:F10"/>
    <mergeCell ref="B7:B8"/>
    <mergeCell ref="B13:B14"/>
    <mergeCell ref="E13:E14"/>
    <mergeCell ref="F13:F14"/>
    <mergeCell ref="E11:E12"/>
    <mergeCell ref="F11:F12"/>
    <mergeCell ref="B11:B12"/>
  </mergeCells>
  <pageMargins left="0.70866141732283472" right="0.70866141732283472" top="0.74803149606299213" bottom="0.74803149606299213" header="0.31496062992125984" footer="0.31496062992125984"/>
  <pageSetup paperSize="8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9"/>
  <sheetViews>
    <sheetView topLeftCell="A28" zoomScale="50" zoomScaleNormal="50" workbookViewId="0">
      <selection activeCell="K52" sqref="K52"/>
    </sheetView>
  </sheetViews>
  <sheetFormatPr defaultRowHeight="15" x14ac:dyDescent="0.25"/>
  <cols>
    <col min="2" max="2" width="26.28515625" customWidth="1"/>
    <col min="20" max="20" width="8.7109375" customWidth="1"/>
    <col min="21" max="26" width="8.7109375" style="172" customWidth="1"/>
  </cols>
  <sheetData>
    <row r="1" spans="1:26" s="172" customFormat="1" x14ac:dyDescent="0.25"/>
    <row r="2" spans="1:26" s="172" customFormat="1" ht="21" x14ac:dyDescent="0.35">
      <c r="A2" s="264" t="s">
        <v>195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s="172" customFormat="1" ht="15.75" thickBot="1" x14ac:dyDescent="0.3"/>
    <row r="4" spans="1:26" ht="17.25" thickBot="1" x14ac:dyDescent="0.3">
      <c r="A4" s="162" t="s">
        <v>125</v>
      </c>
      <c r="B4" s="163" t="s">
        <v>126</v>
      </c>
      <c r="C4" s="163" t="s">
        <v>28</v>
      </c>
      <c r="D4" s="163" t="s">
        <v>29</v>
      </c>
      <c r="E4" s="163" t="s">
        <v>30</v>
      </c>
      <c r="F4" s="163" t="s">
        <v>9</v>
      </c>
      <c r="G4" s="164" t="s">
        <v>10</v>
      </c>
      <c r="H4" s="164" t="s">
        <v>31</v>
      </c>
      <c r="I4" s="164" t="s">
        <v>11</v>
      </c>
      <c r="J4" s="164" t="s">
        <v>12</v>
      </c>
      <c r="K4" s="164" t="s">
        <v>13</v>
      </c>
      <c r="L4" s="164" t="s">
        <v>14</v>
      </c>
      <c r="M4" s="164" t="s">
        <v>15</v>
      </c>
      <c r="N4" s="164" t="s">
        <v>16</v>
      </c>
      <c r="O4" s="164" t="s">
        <v>17</v>
      </c>
      <c r="P4" s="164" t="s">
        <v>18</v>
      </c>
      <c r="Q4" s="164" t="s">
        <v>19</v>
      </c>
      <c r="R4" s="164" t="s">
        <v>20</v>
      </c>
      <c r="S4" s="164" t="s">
        <v>21</v>
      </c>
      <c r="T4" s="163" t="s">
        <v>42</v>
      </c>
      <c r="U4" s="163" t="s">
        <v>22</v>
      </c>
      <c r="V4" s="163" t="s">
        <v>43</v>
      </c>
      <c r="W4" s="163" t="s">
        <v>51</v>
      </c>
      <c r="X4" s="163" t="s">
        <v>23</v>
      </c>
      <c r="Y4" s="163" t="s">
        <v>24</v>
      </c>
      <c r="Z4" s="163" t="s">
        <v>25</v>
      </c>
    </row>
    <row r="5" spans="1:26" ht="17.25" thickBot="1" x14ac:dyDescent="0.3">
      <c r="A5" s="265" t="s">
        <v>127</v>
      </c>
      <c r="B5" s="266"/>
      <c r="C5" s="187">
        <v>0</v>
      </c>
      <c r="D5" s="188">
        <f>C44</f>
        <v>0</v>
      </c>
      <c r="E5" s="188">
        <f t="shared" ref="E5:Z5" si="0">D44</f>
        <v>0</v>
      </c>
      <c r="F5" s="188">
        <f t="shared" si="0"/>
        <v>0</v>
      </c>
      <c r="G5" s="188">
        <f t="shared" si="0"/>
        <v>0</v>
      </c>
      <c r="H5" s="188">
        <f t="shared" si="0"/>
        <v>0</v>
      </c>
      <c r="I5" s="188">
        <f t="shared" si="0"/>
        <v>0</v>
      </c>
      <c r="J5" s="188">
        <f t="shared" si="0"/>
        <v>0</v>
      </c>
      <c r="K5" s="188">
        <f t="shared" si="0"/>
        <v>0</v>
      </c>
      <c r="L5" s="188">
        <f t="shared" si="0"/>
        <v>0</v>
      </c>
      <c r="M5" s="188">
        <f t="shared" si="0"/>
        <v>0</v>
      </c>
      <c r="N5" s="188">
        <f t="shared" si="0"/>
        <v>0</v>
      </c>
      <c r="O5" s="188">
        <f t="shared" si="0"/>
        <v>0</v>
      </c>
      <c r="P5" s="188">
        <f t="shared" si="0"/>
        <v>0</v>
      </c>
      <c r="Q5" s="188">
        <f t="shared" si="0"/>
        <v>0</v>
      </c>
      <c r="R5" s="188">
        <f t="shared" si="0"/>
        <v>0</v>
      </c>
      <c r="S5" s="188">
        <f t="shared" si="0"/>
        <v>0</v>
      </c>
      <c r="T5" s="188">
        <f t="shared" si="0"/>
        <v>0</v>
      </c>
      <c r="U5" s="188">
        <f t="shared" si="0"/>
        <v>0</v>
      </c>
      <c r="V5" s="188">
        <f t="shared" si="0"/>
        <v>0</v>
      </c>
      <c r="W5" s="188">
        <f t="shared" si="0"/>
        <v>0</v>
      </c>
      <c r="X5" s="188">
        <f t="shared" si="0"/>
        <v>0</v>
      </c>
      <c r="Y5" s="188">
        <f t="shared" si="0"/>
        <v>0</v>
      </c>
      <c r="Z5" s="188">
        <f t="shared" si="0"/>
        <v>0</v>
      </c>
    </row>
    <row r="6" spans="1:26" ht="15" customHeight="1" thickBot="1" x14ac:dyDescent="0.3">
      <c r="A6" s="271" t="s">
        <v>128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3"/>
    </row>
    <row r="7" spans="1:26" ht="17.25" thickBot="1" x14ac:dyDescent="0.3">
      <c r="A7" s="267" t="s">
        <v>129</v>
      </c>
      <c r="B7" s="268"/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v>0</v>
      </c>
    </row>
    <row r="8" spans="1:26" ht="50.25" thickBot="1" x14ac:dyDescent="0.3">
      <c r="A8" s="166" t="s">
        <v>130</v>
      </c>
      <c r="B8" s="167" t="s">
        <v>164</v>
      </c>
      <c r="C8" s="168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33.75" thickBot="1" x14ac:dyDescent="0.3">
      <c r="A9" s="166" t="s">
        <v>131</v>
      </c>
      <c r="B9" s="167" t="s">
        <v>132</v>
      </c>
      <c r="C9" s="168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17.25" thickBot="1" x14ac:dyDescent="0.3">
      <c r="A10" s="269" t="s">
        <v>133</v>
      </c>
      <c r="B10" s="270"/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</row>
    <row r="11" spans="1:26" ht="33.75" thickBot="1" x14ac:dyDescent="0.3">
      <c r="A11" s="166" t="s">
        <v>134</v>
      </c>
      <c r="B11" s="167" t="s">
        <v>135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72" customFormat="1" ht="33.75" thickBot="1" x14ac:dyDescent="0.3">
      <c r="A12" s="166" t="s">
        <v>136</v>
      </c>
      <c r="B12" s="167" t="s">
        <v>137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ht="33.75" thickBot="1" x14ac:dyDescent="0.3">
      <c r="A13" s="166" t="s">
        <v>177</v>
      </c>
      <c r="B13" s="167" t="s">
        <v>178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17.25" thickBot="1" x14ac:dyDescent="0.3">
      <c r="A14" s="269" t="s">
        <v>138</v>
      </c>
      <c r="B14" s="270"/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</row>
    <row r="15" spans="1:26" ht="33.75" thickBot="1" x14ac:dyDescent="0.3">
      <c r="A15" s="166" t="s">
        <v>139</v>
      </c>
      <c r="B15" s="167" t="s">
        <v>140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33.75" thickBot="1" x14ac:dyDescent="0.3">
      <c r="A16" s="166" t="s">
        <v>141</v>
      </c>
      <c r="B16" s="167" t="s">
        <v>142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31.9" customHeight="1" thickBot="1" x14ac:dyDescent="0.3">
      <c r="A17" s="274" t="s">
        <v>143</v>
      </c>
      <c r="B17" s="275"/>
      <c r="C17" s="189">
        <f>C7-C10-C14</f>
        <v>0</v>
      </c>
      <c r="D17" s="189">
        <f t="shared" ref="D17:Z17" si="1">D7-D10-D14</f>
        <v>0</v>
      </c>
      <c r="E17" s="189">
        <f t="shared" si="1"/>
        <v>0</v>
      </c>
      <c r="F17" s="189">
        <f t="shared" si="1"/>
        <v>0</v>
      </c>
      <c r="G17" s="189">
        <f t="shared" si="1"/>
        <v>0</v>
      </c>
      <c r="H17" s="189">
        <f t="shared" si="1"/>
        <v>0</v>
      </c>
      <c r="I17" s="189">
        <f t="shared" si="1"/>
        <v>0</v>
      </c>
      <c r="J17" s="189">
        <f t="shared" si="1"/>
        <v>0</v>
      </c>
      <c r="K17" s="189">
        <f t="shared" si="1"/>
        <v>0</v>
      </c>
      <c r="L17" s="189">
        <f t="shared" si="1"/>
        <v>0</v>
      </c>
      <c r="M17" s="189">
        <f t="shared" si="1"/>
        <v>0</v>
      </c>
      <c r="N17" s="189">
        <f t="shared" si="1"/>
        <v>0</v>
      </c>
      <c r="O17" s="189">
        <f t="shared" si="1"/>
        <v>0</v>
      </c>
      <c r="P17" s="189">
        <f t="shared" si="1"/>
        <v>0</v>
      </c>
      <c r="Q17" s="189">
        <f t="shared" si="1"/>
        <v>0</v>
      </c>
      <c r="R17" s="189">
        <f t="shared" si="1"/>
        <v>0</v>
      </c>
      <c r="S17" s="189">
        <f t="shared" si="1"/>
        <v>0</v>
      </c>
      <c r="T17" s="189">
        <f t="shared" si="1"/>
        <v>0</v>
      </c>
      <c r="U17" s="189">
        <f t="shared" si="1"/>
        <v>0</v>
      </c>
      <c r="V17" s="189">
        <f t="shared" si="1"/>
        <v>0</v>
      </c>
      <c r="W17" s="189">
        <f t="shared" si="1"/>
        <v>0</v>
      </c>
      <c r="X17" s="189">
        <f t="shared" si="1"/>
        <v>0</v>
      </c>
      <c r="Y17" s="189">
        <f t="shared" si="1"/>
        <v>0</v>
      </c>
      <c r="Z17" s="189">
        <f t="shared" si="1"/>
        <v>0</v>
      </c>
    </row>
    <row r="18" spans="1:26" ht="15" customHeight="1" thickBot="1" x14ac:dyDescent="0.3">
      <c r="A18" s="271" t="s">
        <v>144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3"/>
    </row>
    <row r="19" spans="1:26" ht="17.25" thickBot="1" x14ac:dyDescent="0.3">
      <c r="A19" s="276" t="s">
        <v>145</v>
      </c>
      <c r="B19" s="277"/>
      <c r="C19" s="169">
        <f>SUM(C20)</f>
        <v>0</v>
      </c>
      <c r="D19" s="169">
        <f t="shared" ref="D19:Z19" si="2">SUM(D20)</f>
        <v>0</v>
      </c>
      <c r="E19" s="169">
        <f t="shared" si="2"/>
        <v>0</v>
      </c>
      <c r="F19" s="169">
        <f t="shared" si="2"/>
        <v>0</v>
      </c>
      <c r="G19" s="169">
        <f t="shared" si="2"/>
        <v>0</v>
      </c>
      <c r="H19" s="169">
        <f t="shared" si="2"/>
        <v>0</v>
      </c>
      <c r="I19" s="169">
        <f t="shared" si="2"/>
        <v>0</v>
      </c>
      <c r="J19" s="169">
        <f t="shared" si="2"/>
        <v>0</v>
      </c>
      <c r="K19" s="169">
        <f t="shared" si="2"/>
        <v>0</v>
      </c>
      <c r="L19" s="169">
        <f t="shared" si="2"/>
        <v>0</v>
      </c>
      <c r="M19" s="169">
        <f t="shared" si="2"/>
        <v>0</v>
      </c>
      <c r="N19" s="169">
        <f t="shared" si="2"/>
        <v>0</v>
      </c>
      <c r="O19" s="169">
        <f t="shared" si="2"/>
        <v>0</v>
      </c>
      <c r="P19" s="169">
        <f t="shared" si="2"/>
        <v>0</v>
      </c>
      <c r="Q19" s="169">
        <f t="shared" si="2"/>
        <v>0</v>
      </c>
      <c r="R19" s="169">
        <f t="shared" si="2"/>
        <v>0</v>
      </c>
      <c r="S19" s="169">
        <f t="shared" si="2"/>
        <v>0</v>
      </c>
      <c r="T19" s="169">
        <f t="shared" si="2"/>
        <v>0</v>
      </c>
      <c r="U19" s="169">
        <f t="shared" si="2"/>
        <v>0</v>
      </c>
      <c r="V19" s="169">
        <f t="shared" si="2"/>
        <v>0</v>
      </c>
      <c r="W19" s="169">
        <f t="shared" si="2"/>
        <v>0</v>
      </c>
      <c r="X19" s="169">
        <f t="shared" si="2"/>
        <v>0</v>
      </c>
      <c r="Y19" s="169">
        <f t="shared" si="2"/>
        <v>0</v>
      </c>
      <c r="Z19" s="169">
        <f t="shared" si="2"/>
        <v>0</v>
      </c>
    </row>
    <row r="20" spans="1:26" ht="33.75" thickBot="1" x14ac:dyDescent="0.3">
      <c r="A20" s="184" t="s">
        <v>146</v>
      </c>
      <c r="B20" s="171" t="s">
        <v>165</v>
      </c>
      <c r="C20" s="167">
        <f>'3.Detaliere venituri'!I29</f>
        <v>0</v>
      </c>
      <c r="D20" s="167">
        <f>'3.Detaliere venituri'!J29</f>
        <v>0</v>
      </c>
      <c r="E20" s="167">
        <f>'3.Detaliere venituri'!K29</f>
        <v>0</v>
      </c>
      <c r="F20" s="167">
        <f>'3.Detaliere venituri'!L29</f>
        <v>0</v>
      </c>
      <c r="G20" s="167">
        <f>'3.Detaliere venituri'!M29</f>
        <v>0</v>
      </c>
      <c r="H20" s="167">
        <f>'3.Detaliere venituri'!N29</f>
        <v>0</v>
      </c>
      <c r="I20" s="167">
        <f>'3.Detaliere venituri'!O29</f>
        <v>0</v>
      </c>
      <c r="J20" s="167">
        <f>'3.Detaliere venituri'!P29</f>
        <v>0</v>
      </c>
      <c r="K20" s="167">
        <f>'3.Detaliere venituri'!Q29</f>
        <v>0</v>
      </c>
      <c r="L20" s="167">
        <f>'3.Detaliere venituri'!R29</f>
        <v>0</v>
      </c>
      <c r="M20" s="167">
        <f>'3.Detaliere venituri'!S29</f>
        <v>0</v>
      </c>
      <c r="N20" s="167">
        <f>'3.Detaliere venituri'!T29</f>
        <v>0</v>
      </c>
      <c r="O20" s="167">
        <f>'3.Detaliere venituri'!U29</f>
        <v>0</v>
      </c>
      <c r="P20" s="167">
        <f>'3.Detaliere venituri'!V29</f>
        <v>0</v>
      </c>
      <c r="Q20" s="167">
        <f>'3.Detaliere venituri'!W29</f>
        <v>0</v>
      </c>
      <c r="R20" s="167">
        <f>'3.Detaliere venituri'!X29</f>
        <v>0</v>
      </c>
      <c r="S20" s="167">
        <f>'3.Detaliere venituri'!Y29</f>
        <v>0</v>
      </c>
      <c r="T20" s="167">
        <f>'3.Detaliere venituri'!Z29</f>
        <v>0</v>
      </c>
      <c r="U20" s="167">
        <f>'3.Detaliere venituri'!AA29</f>
        <v>0</v>
      </c>
      <c r="V20" s="167">
        <f>'3.Detaliere venituri'!AB29</f>
        <v>0</v>
      </c>
      <c r="W20" s="167">
        <f>'3.Detaliere venituri'!AC29</f>
        <v>0</v>
      </c>
      <c r="X20" s="167">
        <f>'3.Detaliere venituri'!AD29</f>
        <v>0</v>
      </c>
      <c r="Y20" s="167">
        <f>'3.Detaliere venituri'!AE29</f>
        <v>0</v>
      </c>
      <c r="Z20" s="167">
        <f>'3.Detaliere venituri'!AF29</f>
        <v>0</v>
      </c>
    </row>
    <row r="21" spans="1:26" ht="17.25" thickBot="1" x14ac:dyDescent="0.3">
      <c r="A21" s="269" t="s">
        <v>147</v>
      </c>
      <c r="B21" s="278"/>
      <c r="C21" s="169">
        <f>SUM(C22:C38)</f>
        <v>0</v>
      </c>
      <c r="D21" s="169">
        <f t="shared" ref="D21:Z21" si="3">SUM(D22:D38)</f>
        <v>0</v>
      </c>
      <c r="E21" s="169">
        <f t="shared" si="3"/>
        <v>0</v>
      </c>
      <c r="F21" s="169">
        <f t="shared" si="3"/>
        <v>0</v>
      </c>
      <c r="G21" s="169">
        <f t="shared" si="3"/>
        <v>0</v>
      </c>
      <c r="H21" s="169">
        <f t="shared" si="3"/>
        <v>0</v>
      </c>
      <c r="I21" s="169">
        <f t="shared" si="3"/>
        <v>0</v>
      </c>
      <c r="J21" s="169">
        <f t="shared" si="3"/>
        <v>0</v>
      </c>
      <c r="K21" s="169">
        <f t="shared" si="3"/>
        <v>0</v>
      </c>
      <c r="L21" s="169">
        <f t="shared" si="3"/>
        <v>0</v>
      </c>
      <c r="M21" s="169">
        <f t="shared" si="3"/>
        <v>0</v>
      </c>
      <c r="N21" s="169">
        <f t="shared" si="3"/>
        <v>0</v>
      </c>
      <c r="O21" s="169">
        <f t="shared" si="3"/>
        <v>0</v>
      </c>
      <c r="P21" s="169">
        <f t="shared" si="3"/>
        <v>0</v>
      </c>
      <c r="Q21" s="169">
        <f t="shared" si="3"/>
        <v>0</v>
      </c>
      <c r="R21" s="169">
        <f t="shared" si="3"/>
        <v>0</v>
      </c>
      <c r="S21" s="169">
        <f t="shared" si="3"/>
        <v>0</v>
      </c>
      <c r="T21" s="169">
        <f t="shared" si="3"/>
        <v>0</v>
      </c>
      <c r="U21" s="169">
        <f t="shared" si="3"/>
        <v>0</v>
      </c>
      <c r="V21" s="169">
        <f t="shared" si="3"/>
        <v>0</v>
      </c>
      <c r="W21" s="169">
        <f t="shared" si="3"/>
        <v>0</v>
      </c>
      <c r="X21" s="169">
        <f t="shared" si="3"/>
        <v>0</v>
      </c>
      <c r="Y21" s="169">
        <f t="shared" si="3"/>
        <v>0</v>
      </c>
      <c r="Z21" s="169">
        <f t="shared" si="3"/>
        <v>0</v>
      </c>
    </row>
    <row r="22" spans="1:26" ht="33.75" thickBot="1" x14ac:dyDescent="0.3">
      <c r="A22" s="166" t="s">
        <v>148</v>
      </c>
      <c r="B22" s="167" t="s">
        <v>169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33.75" thickBot="1" x14ac:dyDescent="0.3">
      <c r="A23" s="166" t="s">
        <v>149</v>
      </c>
      <c r="B23" s="167" t="s">
        <v>170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ht="33.75" thickBot="1" x14ac:dyDescent="0.3">
      <c r="A24" s="166" t="s">
        <v>150</v>
      </c>
      <c r="B24" s="167" t="s">
        <v>171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ht="33.75" thickBot="1" x14ac:dyDescent="0.3">
      <c r="A25" s="166" t="s">
        <v>151</v>
      </c>
      <c r="B25" s="167" t="s">
        <v>172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33.75" thickBot="1" x14ac:dyDescent="0.3">
      <c r="A26" s="166" t="s">
        <v>152</v>
      </c>
      <c r="B26" s="167" t="s">
        <v>173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ht="33.75" thickBot="1" x14ac:dyDescent="0.3">
      <c r="A27" s="166" t="s">
        <v>153</v>
      </c>
      <c r="B27" s="167" t="s">
        <v>174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33.75" thickBot="1" x14ac:dyDescent="0.3">
      <c r="A28" s="166" t="s">
        <v>154</v>
      </c>
      <c r="B28" s="167" t="s">
        <v>175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33.75" thickBot="1" x14ac:dyDescent="0.3">
      <c r="A29" s="166" t="s">
        <v>155</v>
      </c>
      <c r="B29" s="167" t="s">
        <v>176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33.75" thickBot="1" x14ac:dyDescent="0.3">
      <c r="A30" s="166" t="s">
        <v>156</v>
      </c>
      <c r="B30" s="167" t="s">
        <v>179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72" customFormat="1" ht="33.75" thickBot="1" x14ac:dyDescent="0.3">
      <c r="A31" s="166" t="s">
        <v>188</v>
      </c>
      <c r="B31" s="167" t="s">
        <v>180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72" customFormat="1" ht="17.25" thickBot="1" x14ac:dyDescent="0.3">
      <c r="A32" s="166" t="s">
        <v>189</v>
      </c>
      <c r="B32" s="167" t="s">
        <v>181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72" customFormat="1" ht="17.25" thickBot="1" x14ac:dyDescent="0.3">
      <c r="A33" s="166" t="s">
        <v>159</v>
      </c>
      <c r="B33" s="167" t="s">
        <v>182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72" customFormat="1" ht="66.75" thickBot="1" x14ac:dyDescent="0.3">
      <c r="A34" s="166" t="s">
        <v>161</v>
      </c>
      <c r="B34" s="167" t="s">
        <v>183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72" customFormat="1" ht="33.75" thickBot="1" x14ac:dyDescent="0.3">
      <c r="A35" s="166" t="s">
        <v>190</v>
      </c>
      <c r="B35" s="167" t="s">
        <v>184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72" customFormat="1" ht="33.75" thickBot="1" x14ac:dyDescent="0.3">
      <c r="A36" s="166" t="s">
        <v>191</v>
      </c>
      <c r="B36" s="167" t="s">
        <v>185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72" customFormat="1" ht="33.75" thickBot="1" x14ac:dyDescent="0.3">
      <c r="A37" s="166" t="s">
        <v>192</v>
      </c>
      <c r="B37" s="167" t="s">
        <v>186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72" customFormat="1" ht="17.25" thickBot="1" x14ac:dyDescent="0.3">
      <c r="A38" s="166" t="s">
        <v>193</v>
      </c>
      <c r="B38" s="167" t="s">
        <v>187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32.450000000000003" customHeight="1" thickBot="1" x14ac:dyDescent="0.3">
      <c r="A39" s="279" t="s">
        <v>157</v>
      </c>
      <c r="B39" s="280"/>
      <c r="C39" s="170">
        <f>C19-C21</f>
        <v>0</v>
      </c>
      <c r="D39" s="170">
        <f t="shared" ref="D39:Z39" si="4">D19-D21</f>
        <v>0</v>
      </c>
      <c r="E39" s="170">
        <f t="shared" si="4"/>
        <v>0</v>
      </c>
      <c r="F39" s="170">
        <f t="shared" si="4"/>
        <v>0</v>
      </c>
      <c r="G39" s="170">
        <f t="shared" si="4"/>
        <v>0</v>
      </c>
      <c r="H39" s="170">
        <f t="shared" si="4"/>
        <v>0</v>
      </c>
      <c r="I39" s="170">
        <f t="shared" si="4"/>
        <v>0</v>
      </c>
      <c r="J39" s="170">
        <f t="shared" si="4"/>
        <v>0</v>
      </c>
      <c r="K39" s="170">
        <f t="shared" si="4"/>
        <v>0</v>
      </c>
      <c r="L39" s="170">
        <f t="shared" si="4"/>
        <v>0</v>
      </c>
      <c r="M39" s="170">
        <f t="shared" si="4"/>
        <v>0</v>
      </c>
      <c r="N39" s="170">
        <f t="shared" si="4"/>
        <v>0</v>
      </c>
      <c r="O39" s="170">
        <f t="shared" si="4"/>
        <v>0</v>
      </c>
      <c r="P39" s="170">
        <f t="shared" si="4"/>
        <v>0</v>
      </c>
      <c r="Q39" s="170">
        <f t="shared" si="4"/>
        <v>0</v>
      </c>
      <c r="R39" s="170">
        <f t="shared" si="4"/>
        <v>0</v>
      </c>
      <c r="S39" s="170">
        <f t="shared" si="4"/>
        <v>0</v>
      </c>
      <c r="T39" s="170">
        <f t="shared" si="4"/>
        <v>0</v>
      </c>
      <c r="U39" s="170">
        <f t="shared" si="4"/>
        <v>0</v>
      </c>
      <c r="V39" s="170">
        <f t="shared" si="4"/>
        <v>0</v>
      </c>
      <c r="W39" s="170">
        <f t="shared" si="4"/>
        <v>0</v>
      </c>
      <c r="X39" s="170">
        <f t="shared" si="4"/>
        <v>0</v>
      </c>
      <c r="Y39" s="170">
        <f t="shared" si="4"/>
        <v>0</v>
      </c>
      <c r="Z39" s="170">
        <f t="shared" si="4"/>
        <v>0</v>
      </c>
    </row>
    <row r="40" spans="1:26" ht="17.25" thickBot="1" x14ac:dyDescent="0.3">
      <c r="A40" s="269" t="s">
        <v>158</v>
      </c>
      <c r="B40" s="270"/>
      <c r="C40" s="169">
        <f>C41</f>
        <v>0</v>
      </c>
      <c r="D40" s="169">
        <f t="shared" ref="D40:Z40" si="5">D41</f>
        <v>0</v>
      </c>
      <c r="E40" s="169">
        <f t="shared" si="5"/>
        <v>0</v>
      </c>
      <c r="F40" s="169">
        <f t="shared" si="5"/>
        <v>0</v>
      </c>
      <c r="G40" s="169">
        <f t="shared" si="5"/>
        <v>0</v>
      </c>
      <c r="H40" s="169">
        <f t="shared" si="5"/>
        <v>0</v>
      </c>
      <c r="I40" s="169">
        <f t="shared" si="5"/>
        <v>0</v>
      </c>
      <c r="J40" s="169">
        <f t="shared" si="5"/>
        <v>0</v>
      </c>
      <c r="K40" s="169">
        <f t="shared" si="5"/>
        <v>0</v>
      </c>
      <c r="L40" s="169">
        <f t="shared" si="5"/>
        <v>0</v>
      </c>
      <c r="M40" s="169">
        <f t="shared" si="5"/>
        <v>0</v>
      </c>
      <c r="N40" s="169">
        <f t="shared" si="5"/>
        <v>0</v>
      </c>
      <c r="O40" s="169">
        <f t="shared" si="5"/>
        <v>0</v>
      </c>
      <c r="P40" s="169">
        <f t="shared" si="5"/>
        <v>0</v>
      </c>
      <c r="Q40" s="169">
        <f t="shared" si="5"/>
        <v>0</v>
      </c>
      <c r="R40" s="169">
        <f t="shared" si="5"/>
        <v>0</v>
      </c>
      <c r="S40" s="169">
        <f t="shared" si="5"/>
        <v>0</v>
      </c>
      <c r="T40" s="169">
        <f t="shared" si="5"/>
        <v>0</v>
      </c>
      <c r="U40" s="169">
        <f t="shared" si="5"/>
        <v>0</v>
      </c>
      <c r="V40" s="169">
        <f t="shared" si="5"/>
        <v>0</v>
      </c>
      <c r="W40" s="169">
        <f t="shared" si="5"/>
        <v>0</v>
      </c>
      <c r="X40" s="169">
        <f t="shared" si="5"/>
        <v>0</v>
      </c>
      <c r="Y40" s="169">
        <f t="shared" si="5"/>
        <v>0</v>
      </c>
      <c r="Z40" s="169">
        <f t="shared" si="5"/>
        <v>0</v>
      </c>
    </row>
    <row r="41" spans="1:26" ht="33.75" thickBot="1" x14ac:dyDescent="0.3">
      <c r="A41" s="166" t="s">
        <v>159</v>
      </c>
      <c r="B41" s="167" t="s">
        <v>160</v>
      </c>
      <c r="C41" s="167"/>
      <c r="D41" s="167"/>
      <c r="E41" s="167">
        <f>(C20+D20+E20)*1/100</f>
        <v>0</v>
      </c>
      <c r="F41" s="167"/>
      <c r="G41" s="167"/>
      <c r="H41" s="167">
        <f>(F20+G20+H20)*1/100</f>
        <v>0</v>
      </c>
      <c r="I41" s="167"/>
      <c r="J41" s="167"/>
      <c r="K41" s="167">
        <f>(I20+J20+K20)*1/100</f>
        <v>0</v>
      </c>
      <c r="L41" s="167"/>
      <c r="M41" s="167"/>
      <c r="N41" s="167">
        <f>(L20+M20+N20)*1/100</f>
        <v>0</v>
      </c>
      <c r="O41" s="167"/>
      <c r="P41" s="167"/>
      <c r="Q41" s="167">
        <f>(O20+P20+Q20)*1/100</f>
        <v>0</v>
      </c>
      <c r="R41" s="167"/>
      <c r="S41" s="167"/>
      <c r="T41" s="167">
        <f>(R20+S20+T20)*1/100</f>
        <v>0</v>
      </c>
      <c r="U41" s="167"/>
      <c r="V41" s="167"/>
      <c r="W41" s="167">
        <f>(U20+V20+W20)*1/100</f>
        <v>0</v>
      </c>
      <c r="X41" s="167"/>
      <c r="Y41" s="167"/>
      <c r="Z41" s="167">
        <f>(X20+Y20+Z20)*1/100</f>
        <v>0</v>
      </c>
    </row>
    <row r="42" spans="1:26" ht="31.9" customHeight="1" thickBot="1" x14ac:dyDescent="0.3">
      <c r="A42" s="279" t="s">
        <v>194</v>
      </c>
      <c r="B42" s="280"/>
      <c r="C42" s="170">
        <f>C39-C40</f>
        <v>0</v>
      </c>
      <c r="D42" s="170">
        <f t="shared" ref="D42:Z42" si="6">D39-D40</f>
        <v>0</v>
      </c>
      <c r="E42" s="170">
        <f t="shared" si="6"/>
        <v>0</v>
      </c>
      <c r="F42" s="170">
        <f t="shared" si="6"/>
        <v>0</v>
      </c>
      <c r="G42" s="170">
        <f t="shared" si="6"/>
        <v>0</v>
      </c>
      <c r="H42" s="170">
        <f t="shared" si="6"/>
        <v>0</v>
      </c>
      <c r="I42" s="170">
        <f t="shared" si="6"/>
        <v>0</v>
      </c>
      <c r="J42" s="170">
        <f t="shared" si="6"/>
        <v>0</v>
      </c>
      <c r="K42" s="170">
        <f t="shared" si="6"/>
        <v>0</v>
      </c>
      <c r="L42" s="170">
        <f t="shared" si="6"/>
        <v>0</v>
      </c>
      <c r="M42" s="170">
        <f t="shared" si="6"/>
        <v>0</v>
      </c>
      <c r="N42" s="170">
        <f t="shared" si="6"/>
        <v>0</v>
      </c>
      <c r="O42" s="170">
        <f t="shared" si="6"/>
        <v>0</v>
      </c>
      <c r="P42" s="170">
        <f t="shared" si="6"/>
        <v>0</v>
      </c>
      <c r="Q42" s="170">
        <f t="shared" si="6"/>
        <v>0</v>
      </c>
      <c r="R42" s="170">
        <f t="shared" si="6"/>
        <v>0</v>
      </c>
      <c r="S42" s="170">
        <f t="shared" si="6"/>
        <v>0</v>
      </c>
      <c r="T42" s="170">
        <f t="shared" si="6"/>
        <v>0</v>
      </c>
      <c r="U42" s="170">
        <f t="shared" si="6"/>
        <v>0</v>
      </c>
      <c r="V42" s="170">
        <f t="shared" si="6"/>
        <v>0</v>
      </c>
      <c r="W42" s="170">
        <f t="shared" si="6"/>
        <v>0</v>
      </c>
      <c r="X42" s="170">
        <f t="shared" si="6"/>
        <v>0</v>
      </c>
      <c r="Y42" s="170">
        <f t="shared" si="6"/>
        <v>0</v>
      </c>
      <c r="Z42" s="170">
        <f t="shared" si="6"/>
        <v>0</v>
      </c>
    </row>
    <row r="43" spans="1:26" ht="36.6" customHeight="1" thickBot="1" x14ac:dyDescent="0.3">
      <c r="A43" s="269" t="s">
        <v>162</v>
      </c>
      <c r="B43" s="270"/>
      <c r="C43" s="165">
        <f>C17+C42</f>
        <v>0</v>
      </c>
      <c r="D43" s="165">
        <f t="shared" ref="D43:Z43" si="7">D17+D42</f>
        <v>0</v>
      </c>
      <c r="E43" s="165">
        <f t="shared" si="7"/>
        <v>0</v>
      </c>
      <c r="F43" s="165">
        <f t="shared" si="7"/>
        <v>0</v>
      </c>
      <c r="G43" s="165">
        <f t="shared" si="7"/>
        <v>0</v>
      </c>
      <c r="H43" s="165">
        <f t="shared" si="7"/>
        <v>0</v>
      </c>
      <c r="I43" s="165">
        <f t="shared" si="7"/>
        <v>0</v>
      </c>
      <c r="J43" s="165">
        <f t="shared" si="7"/>
        <v>0</v>
      </c>
      <c r="K43" s="165">
        <f t="shared" si="7"/>
        <v>0</v>
      </c>
      <c r="L43" s="165">
        <f t="shared" si="7"/>
        <v>0</v>
      </c>
      <c r="M43" s="165">
        <f t="shared" si="7"/>
        <v>0</v>
      </c>
      <c r="N43" s="165">
        <f t="shared" si="7"/>
        <v>0</v>
      </c>
      <c r="O43" s="165">
        <f t="shared" si="7"/>
        <v>0</v>
      </c>
      <c r="P43" s="165">
        <f t="shared" si="7"/>
        <v>0</v>
      </c>
      <c r="Q43" s="165">
        <f t="shared" si="7"/>
        <v>0</v>
      </c>
      <c r="R43" s="165">
        <f t="shared" si="7"/>
        <v>0</v>
      </c>
      <c r="S43" s="165">
        <f t="shared" si="7"/>
        <v>0</v>
      </c>
      <c r="T43" s="165">
        <f t="shared" si="7"/>
        <v>0</v>
      </c>
      <c r="U43" s="165">
        <f t="shared" si="7"/>
        <v>0</v>
      </c>
      <c r="V43" s="165">
        <f t="shared" si="7"/>
        <v>0</v>
      </c>
      <c r="W43" s="165">
        <f t="shared" si="7"/>
        <v>0</v>
      </c>
      <c r="X43" s="165">
        <f t="shared" si="7"/>
        <v>0</v>
      </c>
      <c r="Y43" s="165">
        <f t="shared" si="7"/>
        <v>0</v>
      </c>
      <c r="Z43" s="165">
        <f t="shared" si="7"/>
        <v>0</v>
      </c>
    </row>
    <row r="44" spans="1:26" ht="30" customHeight="1" thickBot="1" x14ac:dyDescent="0.3">
      <c r="A44" s="269" t="s">
        <v>163</v>
      </c>
      <c r="B44" s="270"/>
      <c r="C44" s="165">
        <f>C5+C43</f>
        <v>0</v>
      </c>
      <c r="D44" s="165">
        <f>D5+D43</f>
        <v>0</v>
      </c>
      <c r="E44" s="165">
        <f t="shared" ref="E44:Z44" si="8">E5+E43</f>
        <v>0</v>
      </c>
      <c r="F44" s="165">
        <f t="shared" si="8"/>
        <v>0</v>
      </c>
      <c r="G44" s="165">
        <f t="shared" si="8"/>
        <v>0</v>
      </c>
      <c r="H44" s="165">
        <f t="shared" si="8"/>
        <v>0</v>
      </c>
      <c r="I44" s="165">
        <f t="shared" si="8"/>
        <v>0</v>
      </c>
      <c r="J44" s="165">
        <f t="shared" si="8"/>
        <v>0</v>
      </c>
      <c r="K44" s="165">
        <f t="shared" si="8"/>
        <v>0</v>
      </c>
      <c r="L44" s="165">
        <f t="shared" si="8"/>
        <v>0</v>
      </c>
      <c r="M44" s="165">
        <f t="shared" si="8"/>
        <v>0</v>
      </c>
      <c r="N44" s="165">
        <f t="shared" si="8"/>
        <v>0</v>
      </c>
      <c r="O44" s="165">
        <f t="shared" si="8"/>
        <v>0</v>
      </c>
      <c r="P44" s="165">
        <f t="shared" si="8"/>
        <v>0</v>
      </c>
      <c r="Q44" s="165">
        <f t="shared" si="8"/>
        <v>0</v>
      </c>
      <c r="R44" s="165">
        <f t="shared" si="8"/>
        <v>0</v>
      </c>
      <c r="S44" s="165">
        <f t="shared" si="8"/>
        <v>0</v>
      </c>
      <c r="T44" s="165">
        <f t="shared" si="8"/>
        <v>0</v>
      </c>
      <c r="U44" s="165">
        <f t="shared" si="8"/>
        <v>0</v>
      </c>
      <c r="V44" s="165">
        <f t="shared" si="8"/>
        <v>0</v>
      </c>
      <c r="W44" s="165">
        <f t="shared" si="8"/>
        <v>0</v>
      </c>
      <c r="X44" s="165">
        <f t="shared" si="8"/>
        <v>0</v>
      </c>
      <c r="Y44" s="165">
        <f t="shared" si="8"/>
        <v>0</v>
      </c>
      <c r="Z44" s="165">
        <f t="shared" si="8"/>
        <v>0</v>
      </c>
    </row>
    <row r="47" spans="1:26" ht="15.75" x14ac:dyDescent="0.25">
      <c r="A47" s="258" t="s">
        <v>1</v>
      </c>
      <c r="B47" s="259"/>
      <c r="C47" s="260"/>
      <c r="D47" s="261" t="str">
        <f>'Identificare beneficiar'!B9</f>
        <v>Nume și prenume complet</v>
      </c>
      <c r="E47" s="263"/>
      <c r="F47" s="263"/>
      <c r="G47" s="263"/>
    </row>
    <row r="48" spans="1:26" ht="15.75" x14ac:dyDescent="0.25">
      <c r="A48" s="258" t="s">
        <v>166</v>
      </c>
      <c r="B48" s="259"/>
      <c r="C48" s="260"/>
      <c r="D48" s="262"/>
      <c r="E48" s="262"/>
      <c r="F48" s="262"/>
      <c r="G48" s="262"/>
    </row>
    <row r="49" spans="1:7" ht="15.75" x14ac:dyDescent="0.25">
      <c r="A49" s="258" t="s">
        <v>167</v>
      </c>
      <c r="B49" s="259"/>
      <c r="C49" s="260"/>
      <c r="D49" s="263" t="str">
        <f>'Identificare beneficiar'!B10</f>
        <v>….</v>
      </c>
      <c r="E49" s="263"/>
      <c r="F49" s="263"/>
      <c r="G49" s="263"/>
    </row>
  </sheetData>
  <mergeCells count="21">
    <mergeCell ref="A47:C47"/>
    <mergeCell ref="D47:G47"/>
    <mergeCell ref="A48:C48"/>
    <mergeCell ref="D48:G48"/>
    <mergeCell ref="A49:C49"/>
    <mergeCell ref="D49:G49"/>
    <mergeCell ref="A17:B17"/>
    <mergeCell ref="A43:B43"/>
    <mergeCell ref="A44:B44"/>
    <mergeCell ref="A19:B19"/>
    <mergeCell ref="A21:B21"/>
    <mergeCell ref="A39:B39"/>
    <mergeCell ref="A40:B40"/>
    <mergeCell ref="A42:B42"/>
    <mergeCell ref="A18:Z18"/>
    <mergeCell ref="A2:Z2"/>
    <mergeCell ref="A5:B5"/>
    <mergeCell ref="A7:B7"/>
    <mergeCell ref="A10:B10"/>
    <mergeCell ref="A14:B14"/>
    <mergeCell ref="A6:Z6"/>
  </mergeCells>
  <pageMargins left="0.31" right="0.27" top="0.74803149606299213" bottom="0.74803149606299213" header="0.31496062992125984" footer="0.31496062992125984"/>
  <pageSetup paperSize="8" scale="80" orientation="landscape" verticalDpi="0" r:id="rId1"/>
  <ignoredErrors>
    <ignoredError sqref="C21:Z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7D7D"/>
  </sheetPr>
  <dimension ref="A1:J28"/>
  <sheetViews>
    <sheetView zoomScaleNormal="100" zoomScaleSheetLayoutView="100" workbookViewId="0">
      <selection activeCell="F27" sqref="F27"/>
    </sheetView>
  </sheetViews>
  <sheetFormatPr defaultColWidth="9.140625" defaultRowHeight="14.25" x14ac:dyDescent="0.25"/>
  <cols>
    <col min="1" max="1" width="55.85546875" style="1" customWidth="1"/>
    <col min="2" max="2" width="21.140625" style="1" customWidth="1"/>
    <col min="3" max="3" width="19.42578125" style="1" customWidth="1"/>
    <col min="4" max="4" width="12.28515625" style="1" customWidth="1"/>
    <col min="5" max="5" width="12.7109375" style="1" customWidth="1"/>
    <col min="6" max="16384" width="9.140625" style="1"/>
  </cols>
  <sheetData>
    <row r="1" spans="1:10" s="5" customFormat="1" ht="15" customHeight="1" x14ac:dyDescent="0.25">
      <c r="A1" s="249" t="str">
        <f>'1. Buget detaliat subvenție'!A1</f>
        <v>SC A.B.C. SRL (MODEL)</v>
      </c>
      <c r="B1" s="249"/>
      <c r="C1" s="249"/>
      <c r="D1" s="249"/>
      <c r="E1" s="249"/>
      <c r="F1" s="249"/>
    </row>
    <row r="2" spans="1:10" s="5" customFormat="1" ht="15" customHeight="1" x14ac:dyDescent="0.25">
      <c r="A2" s="249" t="str">
        <f>'1. Buget detaliat subvenție'!A2</f>
        <v>SRL (sau ONG)</v>
      </c>
      <c r="B2" s="249"/>
      <c r="C2" s="249"/>
      <c r="D2" s="249"/>
      <c r="E2" s="249"/>
      <c r="F2" s="249"/>
    </row>
    <row r="3" spans="1:10" s="5" customFormat="1" ht="15" customHeight="1" x14ac:dyDescent="0.25">
      <c r="A3" s="249" t="str">
        <f>'1. Buget detaliat subvenție'!A3</f>
        <v>sediu social</v>
      </c>
      <c r="B3" s="249"/>
      <c r="C3" s="249"/>
      <c r="D3" s="249"/>
      <c r="E3" s="249"/>
      <c r="F3" s="249"/>
    </row>
    <row r="4" spans="1:10" s="5" customFormat="1" ht="15" customHeight="1" x14ac:dyDescent="0.25">
      <c r="A4" s="249" t="str">
        <f>'1. Buget detaliat subvenție'!A4</f>
        <v>Nume și prenume complet</v>
      </c>
      <c r="B4" s="249"/>
      <c r="C4" s="249"/>
      <c r="D4" s="249"/>
      <c r="E4" s="249"/>
      <c r="F4" s="249"/>
    </row>
    <row r="5" spans="1:10" s="5" customFormat="1" ht="15" customHeight="1" x14ac:dyDescent="0.25">
      <c r="A5" s="23"/>
      <c r="B5" s="23"/>
      <c r="C5" s="23"/>
      <c r="D5" s="23"/>
      <c r="E5" s="23"/>
      <c r="F5" s="23"/>
    </row>
    <row r="6" spans="1:10" s="5" customFormat="1" ht="15" customHeight="1" x14ac:dyDescent="0.25">
      <c r="A6" s="23"/>
      <c r="B6" s="23"/>
      <c r="C6" s="23"/>
      <c r="D6" s="23"/>
      <c r="E6" s="23"/>
      <c r="F6" s="23"/>
    </row>
    <row r="7" spans="1:10" ht="15.75" x14ac:dyDescent="0.25">
      <c r="A7" s="47" t="s">
        <v>45</v>
      </c>
      <c r="B7" s="11" t="s">
        <v>38</v>
      </c>
      <c r="C7" s="12" t="s">
        <v>40</v>
      </c>
    </row>
    <row r="8" spans="1:10" ht="33" customHeight="1" x14ac:dyDescent="0.25">
      <c r="A8" s="13" t="s">
        <v>36</v>
      </c>
      <c r="B8" s="14">
        <f>B9+B10</f>
        <v>0</v>
      </c>
      <c r="C8" s="13" t="e">
        <f>B8/B8*100</f>
        <v>#DIV/0!</v>
      </c>
    </row>
    <row r="9" spans="1:10" ht="33" customHeight="1" x14ac:dyDescent="0.25">
      <c r="A9" s="15" t="s">
        <v>0</v>
      </c>
      <c r="B9" s="16">
        <f>'1. Buget detaliat subvenție'!F143</f>
        <v>0</v>
      </c>
      <c r="C9" s="17" t="e">
        <f>B9/B8*100</f>
        <v>#DIV/0!</v>
      </c>
    </row>
    <row r="10" spans="1:10" ht="33" customHeight="1" x14ac:dyDescent="0.25">
      <c r="A10" s="18" t="s">
        <v>39</v>
      </c>
      <c r="B10" s="19">
        <f>'1. Buget detaliat subvenție'!G143</f>
        <v>0</v>
      </c>
      <c r="C10" s="20" t="e">
        <f>B10/B8*100</f>
        <v>#DIV/0!</v>
      </c>
    </row>
    <row r="11" spans="1:10" ht="15.75" x14ac:dyDescent="0.25">
      <c r="A11" s="21"/>
      <c r="B11" s="21"/>
      <c r="C11" s="21"/>
    </row>
    <row r="12" spans="1:10" ht="15.75" x14ac:dyDescent="0.25">
      <c r="A12" s="21"/>
      <c r="B12" s="21"/>
      <c r="C12" s="21"/>
    </row>
    <row r="13" spans="1:10" ht="21" customHeight="1" x14ac:dyDescent="0.25">
      <c r="A13" s="283" t="s">
        <v>123</v>
      </c>
      <c r="B13" s="283"/>
      <c r="C13" s="283"/>
    </row>
    <row r="14" spans="1:10" ht="15.75" x14ac:dyDescent="0.25">
      <c r="A14" s="21"/>
      <c r="B14" s="21"/>
      <c r="C14" s="21"/>
    </row>
    <row r="15" spans="1:10" s="22" customFormat="1" ht="18" customHeight="1" x14ac:dyDescent="0.2">
      <c r="A15" s="183" t="s">
        <v>168</v>
      </c>
      <c r="B15" s="281" t="str">
        <f>'Identificare beneficiar'!B9</f>
        <v>Nume și prenume complet</v>
      </c>
      <c r="C15" s="281"/>
      <c r="D15" s="1"/>
      <c r="E15" s="1"/>
      <c r="F15" s="1"/>
      <c r="G15" s="1"/>
      <c r="H15" s="1"/>
      <c r="I15" s="1"/>
      <c r="J15" s="1"/>
    </row>
    <row r="16" spans="1:10" s="22" customFormat="1" ht="18" customHeight="1" x14ac:dyDescent="0.2">
      <c r="A16" s="45" t="s">
        <v>121</v>
      </c>
      <c r="B16" s="281"/>
      <c r="C16" s="281"/>
      <c r="D16" s="1"/>
      <c r="E16" s="1"/>
      <c r="F16" s="1"/>
      <c r="G16" s="1"/>
      <c r="H16" s="1"/>
      <c r="I16" s="1"/>
      <c r="J16" s="1"/>
    </row>
    <row r="17" spans="1:10" s="22" customFormat="1" ht="18" customHeight="1" x14ac:dyDescent="0.2">
      <c r="A17" s="45" t="s">
        <v>120</v>
      </c>
      <c r="B17" s="282" t="str">
        <f>'Identificare beneficiar'!B10</f>
        <v>….</v>
      </c>
      <c r="C17" s="282"/>
      <c r="D17" s="1"/>
      <c r="E17" s="1"/>
      <c r="F17" s="1"/>
      <c r="G17" s="1"/>
      <c r="H17" s="1"/>
      <c r="I17" s="1"/>
      <c r="J17" s="1"/>
    </row>
    <row r="18" spans="1:10" x14ac:dyDescent="0.25">
      <c r="A18" s="44"/>
      <c r="B18" s="43"/>
      <c r="C18" s="43"/>
    </row>
    <row r="28" spans="1:10" x14ac:dyDescent="0.25">
      <c r="A28" s="10"/>
    </row>
  </sheetData>
  <sheetProtection sheet="1" objects="1" scenarios="1"/>
  <mergeCells count="8">
    <mergeCell ref="B15:C15"/>
    <mergeCell ref="B16:C16"/>
    <mergeCell ref="B17:C17"/>
    <mergeCell ref="A13:C13"/>
    <mergeCell ref="A1:F1"/>
    <mergeCell ref="A2:F2"/>
    <mergeCell ref="A3:F3"/>
    <mergeCell ref="A4:F4"/>
  </mergeCells>
  <pageMargins left="0.62" right="0.18" top="1.65" bottom="0.75" header="0.3" footer="0.3"/>
  <pageSetup orientation="landscape" r:id="rId1"/>
  <headerFooter>
    <oddHeader>&amp;L&amp;G</oddHeader>
    <oddFooter>&amp;A&amp;RPage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4</vt:i4>
      </vt:variant>
    </vt:vector>
  </HeadingPairs>
  <TitlesOfParts>
    <vt:vector size="10" baseType="lpstr">
      <vt:lpstr>Identificare beneficiar</vt:lpstr>
      <vt:lpstr>1. Buget detaliat subvenție</vt:lpstr>
      <vt:lpstr>2. Grafic tranșe</vt:lpstr>
      <vt:lpstr>3.Detaliere venituri</vt:lpstr>
      <vt:lpstr>4. Flux de numerar</vt:lpstr>
      <vt:lpstr>5. Buget total investiție</vt:lpstr>
      <vt:lpstr>'1. Buget detaliat subvenție'!Zona_de_imprimat</vt:lpstr>
      <vt:lpstr>'2. Grafic tranșe'!Zona_de_imprimat</vt:lpstr>
      <vt:lpstr>'5. Buget total investiție'!Zona_de_imprimat</vt:lpstr>
      <vt:lpstr>'Identificare beneficiar'!Zona_de_imprimat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Dell21</cp:lastModifiedBy>
  <cp:lastPrinted>2020-03-10T12:38:19Z</cp:lastPrinted>
  <dcterms:created xsi:type="dcterms:W3CDTF">2019-11-08T16:05:29Z</dcterms:created>
  <dcterms:modified xsi:type="dcterms:W3CDTF">2020-06-19T08:54:24Z</dcterms:modified>
</cp:coreProperties>
</file>